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upv_zs" sheetId="2" r:id="rId1"/>
    <sheet name="Лист1" sheetId="1" r:id="rId2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їжд" localSheetId="0" hidden="1">{#N/A,#N/A,FALSE,"Лист4"}</definedName>
    <definedName name="їжд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G22" i="2" l="1"/>
  <c r="G21" i="2"/>
  <c r="D9" i="2"/>
  <c r="E49" i="2" l="1"/>
  <c r="G9" i="2" l="1"/>
  <c r="F9" i="2"/>
  <c r="E9" i="2"/>
  <c r="G11" i="2"/>
  <c r="G10" i="2"/>
  <c r="D11" i="2"/>
  <c r="D10" i="2"/>
  <c r="G45" i="2"/>
  <c r="G44" i="2"/>
  <c r="G43" i="2" s="1"/>
  <c r="F43" i="2"/>
  <c r="E43" i="2"/>
  <c r="D43" i="2"/>
  <c r="G58" i="2" l="1"/>
  <c r="G57" i="2"/>
  <c r="D56" i="2" l="1"/>
  <c r="E56" i="2"/>
  <c r="E53" i="2" l="1"/>
  <c r="E55" i="2"/>
  <c r="G20" i="2"/>
  <c r="G7" i="2" l="1"/>
  <c r="G8" i="2"/>
  <c r="G37" i="2"/>
  <c r="G38" i="2"/>
  <c r="G39" i="2"/>
  <c r="G40" i="2"/>
  <c r="G41" i="2"/>
  <c r="G42" i="2"/>
  <c r="G46" i="2"/>
  <c r="G47" i="2"/>
  <c r="G48" i="2"/>
  <c r="G49" i="2"/>
  <c r="G50" i="2"/>
  <c r="G51" i="2"/>
  <c r="G52" i="2"/>
  <c r="G54" i="2"/>
  <c r="G53" i="2" s="1"/>
  <c r="G55" i="2"/>
  <c r="G59" i="2"/>
  <c r="G60" i="2"/>
  <c r="G61" i="2"/>
</calcChain>
</file>

<file path=xl/sharedStrings.xml><?xml version="1.0" encoding="utf-8"?>
<sst xmlns="http://schemas.openxmlformats.org/spreadsheetml/2006/main" count="131" uniqueCount="91">
  <si>
    <t>Код</t>
  </si>
  <si>
    <t xml:space="preserve"> Найменування</t>
  </si>
  <si>
    <t>Загальний фонд</t>
  </si>
  <si>
    <t>Спеціальний фонд</t>
  </si>
  <si>
    <t>Разом</t>
  </si>
  <si>
    <t>усього</t>
  </si>
  <si>
    <t>у тому числі бюджет розвитку</t>
  </si>
  <si>
    <t>(грн)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</si>
  <si>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</si>
  <si>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</si>
  <si>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2240</t>
  </si>
  <si>
    <t>Оплата послуг (крім комунальних)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</si>
  <si>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</si>
  <si>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</si>
  <si>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2274</t>
  </si>
  <si>
    <t>Оплата природного газу</t>
  </si>
  <si>
    <t>3110</t>
  </si>
  <si>
    <t>Придбання обладнання і предметів довгострокового користування</t>
  </si>
  <si>
    <t>2010</t>
  </si>
  <si>
    <t>Багатопрофільна стаціонарна медична допомога населенню</t>
  </si>
  <si>
    <t>2610</t>
  </si>
  <si>
    <t>Субсидії та поточні трансферти підприємствам (установам, організаціям)</t>
  </si>
  <si>
    <t>2080</t>
  </si>
  <si>
    <t>Амбулаторно-поліклінічна допомога населенню, крім первинної медичної допомоги</t>
  </si>
  <si>
    <t>3242</t>
  </si>
  <si>
    <t>Інші заходи у сфері соціального захисту і соціального забезпечення</t>
  </si>
  <si>
    <t>2730</t>
  </si>
  <si>
    <t>Інші виплати населенню</t>
  </si>
  <si>
    <t>4040</t>
  </si>
  <si>
    <t>Забезпечення діяльності музеїв i виставок</t>
  </si>
  <si>
    <t>2111</t>
  </si>
  <si>
    <t>Заробітна плата</t>
  </si>
  <si>
    <t>6011</t>
  </si>
  <si>
    <t>Експлуатація та технічне обслуговування житлового фонду</t>
  </si>
  <si>
    <t>3210</t>
  </si>
  <si>
    <t>Капітальні трансферти підприємствам (установам, організаціям)</t>
  </si>
  <si>
    <t>7322</t>
  </si>
  <si>
    <t>Будівництво медичних установ та закладів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</si>
  <si>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</si>
  <si>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</si>
  <si>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3132</t>
  </si>
  <si>
    <t>Капітальний ремонт інших об`єктів</t>
  </si>
  <si>
    <t>9770</t>
  </si>
  <si>
    <t>Інші субвенції з місцевого бюджету</t>
  </si>
  <si>
    <t>2620</t>
  </si>
  <si>
    <t>Поточні трансферти органам державного управління інших рівнів</t>
  </si>
  <si>
    <t xml:space="preserve"> </t>
  </si>
  <si>
    <t xml:space="preserve">Усього </t>
  </si>
  <si>
    <t>Економія коштів по оплаті за теплопостачання</t>
  </si>
  <si>
    <t>Збільшення коштів для проведення реконструкції електричних мереж зі встановленням альтернативного джерела живлення  ( сонячної електростанції) будівлі полового відділення КНП "Бродівська ЦМЛ" за адресою Львівська область, Золочівський район , м.Броди, вул. Л.Українки,21</t>
  </si>
  <si>
    <t>Збільшення призначень для виплати одноразових допомог на лікування пораненим, демобілізованим , звільненим в запас учасникам АТО, ООС,заходів з оборони України у зв"язку  з російською агресією) -150,0 тис.грн. та 40,0 тис.грн на одноразову допомогу для покращення умов проживання дітей у ДБСТ.</t>
  </si>
  <si>
    <t>Збільшення коштів на іншу субвецію Заболотцівському (150,0 тис.грн.) та Підкамінському (200 тис.грн) центрах надання соціальних послуг</t>
  </si>
  <si>
    <t>Зменшення призначень передбачених на реалізацію програми "Цифрова Львівщина" співфінансування (80/20) на придбання робочої станції для надання послуг сервісного центру МВС (для  ЦНАПу )</t>
  </si>
  <si>
    <t>Збільшення призначень на  суму 450,0 тис.грн для проведення відшкодування медикаментів пільговим категоріям населення</t>
  </si>
  <si>
    <t>Пояснювальна записка 23.11.2023 року</t>
  </si>
  <si>
    <t>Інша діяльність у сфері державного управління</t>
  </si>
  <si>
    <t>Заходи та роботи з територіальної оборони</t>
  </si>
  <si>
    <t>Збільшення призначень на поточний ремонт доріг громади</t>
  </si>
  <si>
    <t>Інші поточні видатки</t>
  </si>
  <si>
    <t>Збільшення призначень на оплату за техумови приєднання (збільшення потужності) електромережі адмінбудинку с.Пониковиця</t>
  </si>
  <si>
    <t>2120</t>
  </si>
  <si>
    <t>Нарахування на оплату праці</t>
  </si>
  <si>
    <t>2210</t>
  </si>
  <si>
    <t>Предмети, матеріали, обладнання та інвентар</t>
  </si>
  <si>
    <t>2250</t>
  </si>
  <si>
    <t>Видатки на відрядження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</si>
  <si>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</si>
  <si>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</si>
  <si>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</si>
  <si>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</si>
  <si>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</si>
  <si>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</si>
  <si>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Уточнення призначень на суму 40,0 тис.грн для на оплату за техумови приєднання (збільшення потужності) електромережів приміщені Бродівського  краєзнавчого музею</t>
  </si>
  <si>
    <t>Збільшення призначень для здійснення заходів з матеріальної підтримки  Збройних Сил України відповідно до  "Програми підтримки обороноздатності України на 2023 рік"</t>
  </si>
  <si>
    <t>0180</t>
  </si>
  <si>
    <t>Забезпечення діяльності бібліотек</t>
  </si>
  <si>
    <t>Економія</t>
  </si>
  <si>
    <t>1010</t>
  </si>
  <si>
    <t>Надання дошкільної освіти</t>
  </si>
  <si>
    <t>2230</t>
  </si>
  <si>
    <t>Продукти харчування</t>
  </si>
  <si>
    <t>2275</t>
  </si>
  <si>
    <t>Оплата інших енергоносіїв та інших комунальних послуг</t>
  </si>
  <si>
    <t>2800</t>
  </si>
  <si>
    <t>Зменшення призначень по капремонту вул.Руська-1000 тис.грн., вул. Низька -610,0 тис.грн.вул. Юридика -2000,0 тис.грн.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</si>
  <si>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</si>
  <si>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</si>
  <si>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 xml:space="preserve">Перерозподіл видатків з метою оплати судових витрат </t>
  </si>
  <si>
    <t>Перерозподіл видатків між кодами економічної класифікації  в межах кошторисних призначень по Центру адміністративних послуг, відділу культури та фінансовому управлінню</t>
  </si>
  <si>
    <t xml:space="preserve">Перерозподіл видатків між кодми економічної класифікації на заробітну плату з нарахуваннями в межах кошторисних призначень головного розпорядника коштів з метою недопущення виникнення заборгованості по ДНЗ №1,6 та ДНЗ с.Лешнів </t>
  </si>
  <si>
    <r>
      <t xml:space="preserve">Збільшуються призначення на суму 60,0 тис.грн. на капремонт підЇздів (заміна вікон) по вул.Мариняка,8 та 280,0 тис.грн. на капремонт даху по вул.Мариняка,7 </t>
    </r>
    <r>
      <rPr>
        <i/>
        <sz val="18"/>
        <rFont val="Times New Roman"/>
        <family val="1"/>
        <charset val="204"/>
      </rPr>
      <t>(за рахунок поступлення доходів від продажу земельних ділянок не с/г призначення)   Програма співфінансування капітальних ремонтів будинків у м.Броди на 2022-2024рр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</si>
</sst>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7"/>
      <name val="Arial Cyr"/>
      <family val="2"/>
      <charset val="204"/>
    </font>
    <font>
      <sz val="8"/>
      <color indexed="63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Arial"/>
      <family val="2"/>
      <charset val="204"/>
    </font>
    <font>
      <b/>
      <sz val="12"/>
      <name val="Times New Roman"/>
      <family val="1"/>
      <charset val="204"/>
    </font>
    <font>
      <sz val="18"/>
      <name val="Times New Roman"/>
      <family val="1"/>
      <charset val="204"/>
    </font>
    <font>
      <i/>
      <sz val="1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0">
    <xf numFmtId="0" fontId="0" fillId="0" borderId="0"/>
    <xf numFmtId="0" fontId="1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0" borderId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9" fillId="8" borderId="4" applyNumberFormat="0" applyAlignment="0" applyProtection="0"/>
    <xf numFmtId="0" fontId="10" fillId="5" borderId="0" applyNumberFormat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/>
    <xf numFmtId="0" fontId="15" fillId="0" borderId="0"/>
    <xf numFmtId="0" fontId="16" fillId="0" borderId="8" applyNumberFormat="0" applyFill="0" applyAlignment="0" applyProtection="0"/>
    <xf numFmtId="0" fontId="17" fillId="21" borderId="9" applyNumberFormat="0" applyAlignment="0" applyProtection="0"/>
    <xf numFmtId="0" fontId="18" fillId="0" borderId="0" applyNumberFormat="0" applyFill="0" applyBorder="0" applyAlignment="0" applyProtection="0"/>
    <xf numFmtId="0" fontId="19" fillId="22" borderId="4" applyNumberFormat="0" applyAlignment="0" applyProtection="0"/>
    <xf numFmtId="0" fontId="20" fillId="0" borderId="0"/>
    <xf numFmtId="0" fontId="21" fillId="0" borderId="10" applyNumberFormat="0" applyFill="0" applyAlignment="0" applyProtection="0"/>
    <xf numFmtId="0" fontId="22" fillId="4" borderId="0" applyNumberFormat="0" applyBorder="0" applyAlignment="0" applyProtection="0"/>
    <xf numFmtId="0" fontId="6" fillId="23" borderId="11" applyNumberFormat="0" applyFont="0" applyAlignment="0" applyProtection="0"/>
    <xf numFmtId="0" fontId="1" fillId="23" borderId="11" applyNumberFormat="0" applyFont="0" applyAlignment="0" applyProtection="0"/>
    <xf numFmtId="0" fontId="23" fillId="22" borderId="12" applyNumberFormat="0" applyAlignment="0" applyProtection="0"/>
    <xf numFmtId="0" fontId="24" fillId="24" borderId="0" applyNumberFormat="0" applyBorder="0" applyAlignment="0" applyProtection="0"/>
    <xf numFmtId="0" fontId="25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8" fillId="23" borderId="11" applyNumberFormat="0" applyFont="0" applyAlignment="0" applyProtection="0"/>
    <xf numFmtId="0" fontId="8" fillId="0" borderId="0"/>
    <xf numFmtId="0" fontId="8" fillId="0" borderId="0"/>
  </cellStyleXfs>
  <cellXfs count="63">
    <xf numFmtId="0" fontId="0" fillId="0" borderId="0" xfId="0"/>
    <xf numFmtId="0" fontId="1" fillId="0" borderId="0" xfId="1"/>
    <xf numFmtId="0" fontId="2" fillId="0" borderId="0" xfId="1" applyFont="1" applyFill="1" applyBorder="1" applyAlignment="1">
      <alignment horizontal="left" vertical="top"/>
    </xf>
    <xf numFmtId="0" fontId="1" fillId="0" borderId="0" xfId="1" applyBorder="1"/>
    <xf numFmtId="0" fontId="2" fillId="0" borderId="0" xfId="1" applyFont="1" applyAlignment="1">
      <alignment horizontal="center" vertical="top"/>
    </xf>
    <xf numFmtId="0" fontId="1" fillId="0" borderId="0" xfId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top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right" vertical="top"/>
    </xf>
    <xf numFmtId="0" fontId="5" fillId="0" borderId="0" xfId="1" applyFont="1" applyFill="1" applyBorder="1" applyAlignment="1">
      <alignment horizontal="left"/>
    </xf>
    <xf numFmtId="0" fontId="1" fillId="0" borderId="0" xfId="1" applyBorder="1" applyAlignment="1"/>
    <xf numFmtId="0" fontId="1" fillId="0" borderId="0" xfId="1" applyAlignment="1">
      <alignment wrapText="1"/>
    </xf>
    <xf numFmtId="0" fontId="2" fillId="0" borderId="0" xfId="1" applyFont="1" applyAlignment="1">
      <alignment vertical="top" wrapText="1"/>
    </xf>
    <xf numFmtId="0" fontId="1" fillId="0" borderId="0" xfId="1" applyAlignment="1">
      <alignment horizontal="center"/>
    </xf>
    <xf numFmtId="0" fontId="4" fillId="0" borderId="0" xfId="1" applyFont="1" applyFill="1" applyBorder="1" applyAlignment="1">
      <alignment horizontal="center" vertical="top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0" xfId="1" applyBorder="1" applyAlignment="1">
      <alignment horizontal="center"/>
    </xf>
    <xf numFmtId="0" fontId="1" fillId="0" borderId="0" xfId="1" applyBorder="1" applyAlignment="1">
      <alignment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Fill="1" applyBorder="1" applyAlignment="1">
      <alignment horizontal="center" vertical="center"/>
    </xf>
    <xf numFmtId="0" fontId="29" fillId="0" borderId="0" xfId="1" applyFont="1"/>
    <xf numFmtId="0" fontId="28" fillId="0" borderId="1" xfId="1" applyFont="1" applyBorder="1" applyAlignment="1">
      <alignment horizontal="center" vertical="center" wrapText="1"/>
    </xf>
    <xf numFmtId="0" fontId="29" fillId="0" borderId="1" xfId="1" applyFont="1" applyBorder="1" applyAlignment="1">
      <alignment horizontal="center" vertical="top" wrapText="1"/>
    </xf>
    <xf numFmtId="0" fontId="29" fillId="0" borderId="1" xfId="1" applyFont="1" applyFill="1" applyBorder="1" applyAlignment="1">
      <alignment horizontal="center" vertical="top" wrapText="1"/>
    </xf>
    <xf numFmtId="0" fontId="29" fillId="2" borderId="1" xfId="1" applyFont="1" applyFill="1" applyBorder="1" applyAlignment="1">
      <alignment horizontal="center" vertical="top" wrapText="1"/>
    </xf>
    <xf numFmtId="0" fontId="29" fillId="0" borderId="1" xfId="1" applyFont="1" applyBorder="1" applyAlignment="1">
      <alignment horizontal="center" vertical="center"/>
    </xf>
    <xf numFmtId="0" fontId="29" fillId="0" borderId="1" xfId="1" applyFont="1" applyBorder="1" applyAlignment="1">
      <alignment vertical="center" wrapText="1"/>
    </xf>
    <xf numFmtId="4" fontId="29" fillId="0" borderId="1" xfId="1" applyNumberFormat="1" applyFont="1" applyBorder="1" applyAlignment="1">
      <alignment vertical="center"/>
    </xf>
    <xf numFmtId="4" fontId="28" fillId="2" borderId="1" xfId="1" applyNumberFormat="1" applyFont="1" applyFill="1" applyBorder="1" applyAlignment="1">
      <alignment vertical="center"/>
    </xf>
    <xf numFmtId="4" fontId="29" fillId="0" borderId="0" xfId="1" applyNumberFormat="1" applyFont="1" applyAlignment="1">
      <alignment vertical="center"/>
    </xf>
    <xf numFmtId="0" fontId="28" fillId="25" borderId="1" xfId="1" applyFont="1" applyFill="1" applyBorder="1" applyAlignment="1">
      <alignment horizontal="center" vertical="center"/>
    </xf>
    <xf numFmtId="0" fontId="28" fillId="25" borderId="1" xfId="1" quotePrefix="1" applyFont="1" applyFill="1" applyBorder="1" applyAlignment="1">
      <alignment vertical="center" wrapText="1"/>
    </xf>
    <xf numFmtId="4" fontId="28" fillId="25" borderId="1" xfId="1" applyNumberFormat="1" applyFont="1" applyFill="1" applyBorder="1" applyAlignment="1">
      <alignment vertical="center"/>
    </xf>
    <xf numFmtId="4" fontId="29" fillId="25" borderId="1" xfId="1" applyNumberFormat="1" applyFont="1" applyFill="1" applyBorder="1" applyAlignment="1">
      <alignment vertical="center"/>
    </xf>
    <xf numFmtId="4" fontId="30" fillId="25" borderId="1" xfId="0" quotePrefix="1" applyNumberFormat="1" applyFont="1" applyFill="1" applyBorder="1" applyAlignment="1">
      <alignment vertical="center" wrapText="1"/>
    </xf>
    <xf numFmtId="0" fontId="29" fillId="0" borderId="1" xfId="69" applyFont="1" applyBorder="1" applyAlignment="1">
      <alignment horizontal="center" vertical="center"/>
    </xf>
    <xf numFmtId="4" fontId="29" fillId="0" borderId="1" xfId="69" applyNumberFormat="1" applyFont="1" applyBorder="1" applyAlignment="1">
      <alignment vertical="center"/>
    </xf>
    <xf numFmtId="4" fontId="28" fillId="2" borderId="1" xfId="69" applyNumberFormat="1" applyFont="1" applyFill="1" applyBorder="1" applyAlignment="1">
      <alignment vertical="center"/>
    </xf>
    <xf numFmtId="4" fontId="31" fillId="0" borderId="1" xfId="1" applyNumberFormat="1" applyFont="1" applyBorder="1" applyAlignment="1">
      <alignment vertical="center"/>
    </xf>
    <xf numFmtId="49" fontId="28" fillId="25" borderId="1" xfId="1" applyNumberFormat="1" applyFont="1" applyFill="1" applyBorder="1" applyAlignment="1">
      <alignment horizontal="center" vertical="center"/>
    </xf>
    <xf numFmtId="0" fontId="29" fillId="0" borderId="1" xfId="69" applyFont="1" applyBorder="1" applyAlignment="1">
      <alignment vertical="center" wrapText="1"/>
    </xf>
    <xf numFmtId="0" fontId="1" fillId="0" borderId="0" xfId="1"/>
    <xf numFmtId="0" fontId="1" fillId="0" borderId="1" xfId="1" applyBorder="1" applyAlignment="1">
      <alignment vertical="center"/>
    </xf>
    <xf numFmtId="4" fontId="29" fillId="25" borderId="1" xfId="69" applyNumberFormat="1" applyFont="1" applyFill="1" applyBorder="1" applyAlignment="1">
      <alignment vertical="center"/>
    </xf>
    <xf numFmtId="0" fontId="28" fillId="25" borderId="1" xfId="1" applyFont="1" applyFill="1" applyBorder="1" applyAlignment="1">
      <alignment vertical="center" wrapText="1"/>
    </xf>
    <xf numFmtId="0" fontId="33" fillId="0" borderId="3" xfId="1" applyFont="1" applyBorder="1" applyAlignment="1">
      <alignment horizontal="center" wrapText="1"/>
    </xf>
    <xf numFmtId="0" fontId="33" fillId="0" borderId="1" xfId="1" applyFont="1" applyBorder="1" applyAlignment="1">
      <alignment horizontal="center" wrapText="1"/>
    </xf>
    <xf numFmtId="0" fontId="33" fillId="0" borderId="2" xfId="1" applyFont="1" applyBorder="1" applyAlignment="1">
      <alignment wrapText="1"/>
    </xf>
    <xf numFmtId="0" fontId="33" fillId="0" borderId="1" xfId="1" applyFont="1" applyBorder="1" applyAlignment="1">
      <alignment wrapText="1"/>
    </xf>
    <xf numFmtId="0" fontId="33" fillId="0" borderId="1" xfId="1" applyFont="1" applyBorder="1"/>
    <xf numFmtId="4" fontId="1" fillId="0" borderId="0" xfId="1" applyNumberFormat="1"/>
    <xf numFmtId="0" fontId="2" fillId="0" borderId="0" xfId="1" applyFont="1" applyBorder="1" applyAlignment="1">
      <alignment horizontal="left" vertical="top" wrapText="1"/>
    </xf>
    <xf numFmtId="0" fontId="33" fillId="0" borderId="2" xfId="1" applyFont="1" applyBorder="1" applyAlignment="1">
      <alignment horizontal="center" wrapText="1"/>
    </xf>
    <xf numFmtId="0" fontId="33" fillId="0" borderId="3" xfId="1" applyFont="1" applyBorder="1" applyAlignment="1">
      <alignment horizontal="center" wrapText="1"/>
    </xf>
    <xf numFmtId="0" fontId="33" fillId="0" borderId="13" xfId="1" applyFont="1" applyBorder="1" applyAlignment="1">
      <alignment horizontal="center" wrapText="1"/>
    </xf>
    <xf numFmtId="0" fontId="5" fillId="0" borderId="0" xfId="1" applyFont="1" applyFill="1" applyBorder="1" applyAlignment="1">
      <alignment horizontal="center"/>
    </xf>
    <xf numFmtId="0" fontId="29" fillId="0" borderId="2" xfId="1" applyFont="1" applyBorder="1" applyAlignment="1">
      <alignment horizontal="center"/>
    </xf>
    <xf numFmtId="0" fontId="29" fillId="0" borderId="13" xfId="1" applyFont="1" applyBorder="1" applyAlignment="1">
      <alignment horizontal="center"/>
    </xf>
    <xf numFmtId="0" fontId="29" fillId="0" borderId="3" xfId="1" applyFont="1" applyBorder="1" applyAlignment="1">
      <alignment horizontal="center"/>
    </xf>
    <xf numFmtId="0" fontId="32" fillId="0" borderId="0" xfId="1" applyFont="1" applyBorder="1" applyAlignment="1">
      <alignment horizontal="center" vertical="top"/>
    </xf>
    <xf numFmtId="0" fontId="28" fillId="0" borderId="1" xfId="1" applyFont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center" vertical="center" wrapText="1"/>
    </xf>
  </cellXfs>
  <cellStyles count="70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2 2" xfId="68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2 2" xfId="69"/>
    <cellStyle name="Обычный 3" xfId="57"/>
    <cellStyle name="Підсумок" xfId="58"/>
    <cellStyle name="Поганий" xfId="59"/>
    <cellStyle name="Примечание 2" xfId="60"/>
    <cellStyle name="Примітка" xfId="61"/>
    <cellStyle name="Примітка 2" xfId="67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23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CCFFFF"/>
      <color rgb="FF66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topLeftCell="B40" zoomScaleNormal="100" workbookViewId="0">
      <selection activeCell="I44" sqref="I44:I45"/>
    </sheetView>
  </sheetViews>
  <sheetFormatPr defaultRowHeight="12.75" x14ac:dyDescent="0.2"/>
  <cols>
    <col min="1" max="1" width="0" style="1" hidden="1" customWidth="1"/>
    <col min="2" max="2" width="13.42578125" style="13" customWidth="1"/>
    <col min="3" max="3" width="54.85546875" style="11" customWidth="1"/>
    <col min="4" max="4" width="19.28515625" style="1" customWidth="1"/>
    <col min="5" max="5" width="17.42578125" style="1" customWidth="1"/>
    <col min="6" max="6" width="0.140625" style="1" hidden="1" customWidth="1"/>
    <col min="7" max="7" width="17.7109375" style="1" customWidth="1"/>
    <col min="8" max="8" width="51.7109375" style="1" hidden="1" customWidth="1"/>
    <col min="9" max="9" width="92.140625" style="1" customWidth="1"/>
    <col min="10" max="15" width="9.140625" style="1" customWidth="1"/>
    <col min="16" max="257" width="9.140625" style="1"/>
    <col min="258" max="258" width="13.42578125" style="1" customWidth="1"/>
    <col min="259" max="259" width="50" style="1" customWidth="1"/>
    <col min="260" max="263" width="17.7109375" style="1" customWidth="1"/>
    <col min="264" max="264" width="0" style="1" hidden="1" customWidth="1"/>
    <col min="265" max="513" width="9.140625" style="1"/>
    <col min="514" max="514" width="13.42578125" style="1" customWidth="1"/>
    <col min="515" max="515" width="50" style="1" customWidth="1"/>
    <col min="516" max="519" width="17.7109375" style="1" customWidth="1"/>
    <col min="520" max="520" width="0" style="1" hidden="1" customWidth="1"/>
    <col min="521" max="769" width="9.140625" style="1"/>
    <col min="770" max="770" width="13.42578125" style="1" customWidth="1"/>
    <col min="771" max="771" width="50" style="1" customWidth="1"/>
    <col min="772" max="775" width="17.7109375" style="1" customWidth="1"/>
    <col min="776" max="776" width="0" style="1" hidden="1" customWidth="1"/>
    <col min="777" max="1025" width="9.140625" style="1"/>
    <col min="1026" max="1026" width="13.42578125" style="1" customWidth="1"/>
    <col min="1027" max="1027" width="50" style="1" customWidth="1"/>
    <col min="1028" max="1031" width="17.7109375" style="1" customWidth="1"/>
    <col min="1032" max="1032" width="0" style="1" hidden="1" customWidth="1"/>
    <col min="1033" max="1281" width="9.140625" style="1"/>
    <col min="1282" max="1282" width="13.42578125" style="1" customWidth="1"/>
    <col min="1283" max="1283" width="50" style="1" customWidth="1"/>
    <col min="1284" max="1287" width="17.7109375" style="1" customWidth="1"/>
    <col min="1288" max="1288" width="0" style="1" hidden="1" customWidth="1"/>
    <col min="1289" max="1537" width="9.140625" style="1"/>
    <col min="1538" max="1538" width="13.42578125" style="1" customWidth="1"/>
    <col min="1539" max="1539" width="50" style="1" customWidth="1"/>
    <col min="1540" max="1543" width="17.7109375" style="1" customWidth="1"/>
    <col min="1544" max="1544" width="0" style="1" hidden="1" customWidth="1"/>
    <col min="1545" max="1793" width="9.140625" style="1"/>
    <col min="1794" max="1794" width="13.42578125" style="1" customWidth="1"/>
    <col min="1795" max="1795" width="50" style="1" customWidth="1"/>
    <col min="1796" max="1799" width="17.7109375" style="1" customWidth="1"/>
    <col min="1800" max="1800" width="0" style="1" hidden="1" customWidth="1"/>
    <col min="1801" max="2049" width="9.140625" style="1"/>
    <col min="2050" max="2050" width="13.42578125" style="1" customWidth="1"/>
    <col min="2051" max="2051" width="50" style="1" customWidth="1"/>
    <col min="2052" max="2055" width="17.7109375" style="1" customWidth="1"/>
    <col min="2056" max="2056" width="0" style="1" hidden="1" customWidth="1"/>
    <col min="2057" max="2305" width="9.140625" style="1"/>
    <col min="2306" max="2306" width="13.42578125" style="1" customWidth="1"/>
    <col min="2307" max="2307" width="50" style="1" customWidth="1"/>
    <col min="2308" max="2311" width="17.7109375" style="1" customWidth="1"/>
    <col min="2312" max="2312" width="0" style="1" hidden="1" customWidth="1"/>
    <col min="2313" max="2561" width="9.140625" style="1"/>
    <col min="2562" max="2562" width="13.42578125" style="1" customWidth="1"/>
    <col min="2563" max="2563" width="50" style="1" customWidth="1"/>
    <col min="2564" max="2567" width="17.7109375" style="1" customWidth="1"/>
    <col min="2568" max="2568" width="0" style="1" hidden="1" customWidth="1"/>
    <col min="2569" max="2817" width="9.140625" style="1"/>
    <col min="2818" max="2818" width="13.42578125" style="1" customWidth="1"/>
    <col min="2819" max="2819" width="50" style="1" customWidth="1"/>
    <col min="2820" max="2823" width="17.7109375" style="1" customWidth="1"/>
    <col min="2824" max="2824" width="0" style="1" hidden="1" customWidth="1"/>
    <col min="2825" max="3073" width="9.140625" style="1"/>
    <col min="3074" max="3074" width="13.42578125" style="1" customWidth="1"/>
    <col min="3075" max="3075" width="50" style="1" customWidth="1"/>
    <col min="3076" max="3079" width="17.7109375" style="1" customWidth="1"/>
    <col min="3080" max="3080" width="0" style="1" hidden="1" customWidth="1"/>
    <col min="3081" max="3329" width="9.140625" style="1"/>
    <col min="3330" max="3330" width="13.42578125" style="1" customWidth="1"/>
    <col min="3331" max="3331" width="50" style="1" customWidth="1"/>
    <col min="3332" max="3335" width="17.7109375" style="1" customWidth="1"/>
    <col min="3336" max="3336" width="0" style="1" hidden="1" customWidth="1"/>
    <col min="3337" max="3585" width="9.140625" style="1"/>
    <col min="3586" max="3586" width="13.42578125" style="1" customWidth="1"/>
    <col min="3587" max="3587" width="50" style="1" customWidth="1"/>
    <col min="3588" max="3591" width="17.7109375" style="1" customWidth="1"/>
    <col min="3592" max="3592" width="0" style="1" hidden="1" customWidth="1"/>
    <col min="3593" max="3841" width="9.140625" style="1"/>
    <col min="3842" max="3842" width="13.42578125" style="1" customWidth="1"/>
    <col min="3843" max="3843" width="50" style="1" customWidth="1"/>
    <col min="3844" max="3847" width="17.7109375" style="1" customWidth="1"/>
    <col min="3848" max="3848" width="0" style="1" hidden="1" customWidth="1"/>
    <col min="3849" max="4097" width="9.140625" style="1"/>
    <col min="4098" max="4098" width="13.42578125" style="1" customWidth="1"/>
    <col min="4099" max="4099" width="50" style="1" customWidth="1"/>
    <col min="4100" max="4103" width="17.7109375" style="1" customWidth="1"/>
    <col min="4104" max="4104" width="0" style="1" hidden="1" customWidth="1"/>
    <col min="4105" max="4353" width="9.140625" style="1"/>
    <col min="4354" max="4354" width="13.42578125" style="1" customWidth="1"/>
    <col min="4355" max="4355" width="50" style="1" customWidth="1"/>
    <col min="4356" max="4359" width="17.7109375" style="1" customWidth="1"/>
    <col min="4360" max="4360" width="0" style="1" hidden="1" customWidth="1"/>
    <col min="4361" max="4609" width="9.140625" style="1"/>
    <col min="4610" max="4610" width="13.42578125" style="1" customWidth="1"/>
    <col min="4611" max="4611" width="50" style="1" customWidth="1"/>
    <col min="4612" max="4615" width="17.7109375" style="1" customWidth="1"/>
    <col min="4616" max="4616" width="0" style="1" hidden="1" customWidth="1"/>
    <col min="4617" max="4865" width="9.140625" style="1"/>
    <col min="4866" max="4866" width="13.42578125" style="1" customWidth="1"/>
    <col min="4867" max="4867" width="50" style="1" customWidth="1"/>
    <col min="4868" max="4871" width="17.7109375" style="1" customWidth="1"/>
    <col min="4872" max="4872" width="0" style="1" hidden="1" customWidth="1"/>
    <col min="4873" max="5121" width="9.140625" style="1"/>
    <col min="5122" max="5122" width="13.42578125" style="1" customWidth="1"/>
    <col min="5123" max="5123" width="50" style="1" customWidth="1"/>
    <col min="5124" max="5127" width="17.7109375" style="1" customWidth="1"/>
    <col min="5128" max="5128" width="0" style="1" hidden="1" customWidth="1"/>
    <col min="5129" max="5377" width="9.140625" style="1"/>
    <col min="5378" max="5378" width="13.42578125" style="1" customWidth="1"/>
    <col min="5379" max="5379" width="50" style="1" customWidth="1"/>
    <col min="5380" max="5383" width="17.7109375" style="1" customWidth="1"/>
    <col min="5384" max="5384" width="0" style="1" hidden="1" customWidth="1"/>
    <col min="5385" max="5633" width="9.140625" style="1"/>
    <col min="5634" max="5634" width="13.42578125" style="1" customWidth="1"/>
    <col min="5635" max="5635" width="50" style="1" customWidth="1"/>
    <col min="5636" max="5639" width="17.7109375" style="1" customWidth="1"/>
    <col min="5640" max="5640" width="0" style="1" hidden="1" customWidth="1"/>
    <col min="5641" max="5889" width="9.140625" style="1"/>
    <col min="5890" max="5890" width="13.42578125" style="1" customWidth="1"/>
    <col min="5891" max="5891" width="50" style="1" customWidth="1"/>
    <col min="5892" max="5895" width="17.7109375" style="1" customWidth="1"/>
    <col min="5896" max="5896" width="0" style="1" hidden="1" customWidth="1"/>
    <col min="5897" max="6145" width="9.140625" style="1"/>
    <col min="6146" max="6146" width="13.42578125" style="1" customWidth="1"/>
    <col min="6147" max="6147" width="50" style="1" customWidth="1"/>
    <col min="6148" max="6151" width="17.7109375" style="1" customWidth="1"/>
    <col min="6152" max="6152" width="0" style="1" hidden="1" customWidth="1"/>
    <col min="6153" max="6401" width="9.140625" style="1"/>
    <col min="6402" max="6402" width="13.42578125" style="1" customWidth="1"/>
    <col min="6403" max="6403" width="50" style="1" customWidth="1"/>
    <col min="6404" max="6407" width="17.7109375" style="1" customWidth="1"/>
    <col min="6408" max="6408" width="0" style="1" hidden="1" customWidth="1"/>
    <col min="6409" max="6657" width="9.140625" style="1"/>
    <col min="6658" max="6658" width="13.42578125" style="1" customWidth="1"/>
    <col min="6659" max="6659" width="50" style="1" customWidth="1"/>
    <col min="6660" max="6663" width="17.7109375" style="1" customWidth="1"/>
    <col min="6664" max="6664" width="0" style="1" hidden="1" customWidth="1"/>
    <col min="6665" max="6913" width="9.140625" style="1"/>
    <col min="6914" max="6914" width="13.42578125" style="1" customWidth="1"/>
    <col min="6915" max="6915" width="50" style="1" customWidth="1"/>
    <col min="6916" max="6919" width="17.7109375" style="1" customWidth="1"/>
    <col min="6920" max="6920" width="0" style="1" hidden="1" customWidth="1"/>
    <col min="6921" max="7169" width="9.140625" style="1"/>
    <col min="7170" max="7170" width="13.42578125" style="1" customWidth="1"/>
    <col min="7171" max="7171" width="50" style="1" customWidth="1"/>
    <col min="7172" max="7175" width="17.7109375" style="1" customWidth="1"/>
    <col min="7176" max="7176" width="0" style="1" hidden="1" customWidth="1"/>
    <col min="7177" max="7425" width="9.140625" style="1"/>
    <col min="7426" max="7426" width="13.42578125" style="1" customWidth="1"/>
    <col min="7427" max="7427" width="50" style="1" customWidth="1"/>
    <col min="7428" max="7431" width="17.7109375" style="1" customWidth="1"/>
    <col min="7432" max="7432" width="0" style="1" hidden="1" customWidth="1"/>
    <col min="7433" max="7681" width="9.140625" style="1"/>
    <col min="7682" max="7682" width="13.42578125" style="1" customWidth="1"/>
    <col min="7683" max="7683" width="50" style="1" customWidth="1"/>
    <col min="7684" max="7687" width="17.7109375" style="1" customWidth="1"/>
    <col min="7688" max="7688" width="0" style="1" hidden="1" customWidth="1"/>
    <col min="7689" max="7937" width="9.140625" style="1"/>
    <col min="7938" max="7938" width="13.42578125" style="1" customWidth="1"/>
    <col min="7939" max="7939" width="50" style="1" customWidth="1"/>
    <col min="7940" max="7943" width="17.7109375" style="1" customWidth="1"/>
    <col min="7944" max="7944" width="0" style="1" hidden="1" customWidth="1"/>
    <col min="7945" max="8193" width="9.140625" style="1"/>
    <col min="8194" max="8194" width="13.42578125" style="1" customWidth="1"/>
    <col min="8195" max="8195" width="50" style="1" customWidth="1"/>
    <col min="8196" max="8199" width="17.7109375" style="1" customWidth="1"/>
    <col min="8200" max="8200" width="0" style="1" hidden="1" customWidth="1"/>
    <col min="8201" max="8449" width="9.140625" style="1"/>
    <col min="8450" max="8450" width="13.42578125" style="1" customWidth="1"/>
    <col min="8451" max="8451" width="50" style="1" customWidth="1"/>
    <col min="8452" max="8455" width="17.7109375" style="1" customWidth="1"/>
    <col min="8456" max="8456" width="0" style="1" hidden="1" customWidth="1"/>
    <col min="8457" max="8705" width="9.140625" style="1"/>
    <col min="8706" max="8706" width="13.42578125" style="1" customWidth="1"/>
    <col min="8707" max="8707" width="50" style="1" customWidth="1"/>
    <col min="8708" max="8711" width="17.7109375" style="1" customWidth="1"/>
    <col min="8712" max="8712" width="0" style="1" hidden="1" customWidth="1"/>
    <col min="8713" max="8961" width="9.140625" style="1"/>
    <col min="8962" max="8962" width="13.42578125" style="1" customWidth="1"/>
    <col min="8963" max="8963" width="50" style="1" customWidth="1"/>
    <col min="8964" max="8967" width="17.7109375" style="1" customWidth="1"/>
    <col min="8968" max="8968" width="0" style="1" hidden="1" customWidth="1"/>
    <col min="8969" max="9217" width="9.140625" style="1"/>
    <col min="9218" max="9218" width="13.42578125" style="1" customWidth="1"/>
    <col min="9219" max="9219" width="50" style="1" customWidth="1"/>
    <col min="9220" max="9223" width="17.7109375" style="1" customWidth="1"/>
    <col min="9224" max="9224" width="0" style="1" hidden="1" customWidth="1"/>
    <col min="9225" max="9473" width="9.140625" style="1"/>
    <col min="9474" max="9474" width="13.42578125" style="1" customWidth="1"/>
    <col min="9475" max="9475" width="50" style="1" customWidth="1"/>
    <col min="9476" max="9479" width="17.7109375" style="1" customWidth="1"/>
    <col min="9480" max="9480" width="0" style="1" hidden="1" customWidth="1"/>
    <col min="9481" max="9729" width="9.140625" style="1"/>
    <col min="9730" max="9730" width="13.42578125" style="1" customWidth="1"/>
    <col min="9731" max="9731" width="50" style="1" customWidth="1"/>
    <col min="9732" max="9735" width="17.7109375" style="1" customWidth="1"/>
    <col min="9736" max="9736" width="0" style="1" hidden="1" customWidth="1"/>
    <col min="9737" max="9985" width="9.140625" style="1"/>
    <col min="9986" max="9986" width="13.42578125" style="1" customWidth="1"/>
    <col min="9987" max="9987" width="50" style="1" customWidth="1"/>
    <col min="9988" max="9991" width="17.7109375" style="1" customWidth="1"/>
    <col min="9992" max="9992" width="0" style="1" hidden="1" customWidth="1"/>
    <col min="9993" max="10241" width="9.140625" style="1"/>
    <col min="10242" max="10242" width="13.42578125" style="1" customWidth="1"/>
    <col min="10243" max="10243" width="50" style="1" customWidth="1"/>
    <col min="10244" max="10247" width="17.7109375" style="1" customWidth="1"/>
    <col min="10248" max="10248" width="0" style="1" hidden="1" customWidth="1"/>
    <col min="10249" max="10497" width="9.140625" style="1"/>
    <col min="10498" max="10498" width="13.42578125" style="1" customWidth="1"/>
    <col min="10499" max="10499" width="50" style="1" customWidth="1"/>
    <col min="10500" max="10503" width="17.7109375" style="1" customWidth="1"/>
    <col min="10504" max="10504" width="0" style="1" hidden="1" customWidth="1"/>
    <col min="10505" max="10753" width="9.140625" style="1"/>
    <col min="10754" max="10754" width="13.42578125" style="1" customWidth="1"/>
    <col min="10755" max="10755" width="50" style="1" customWidth="1"/>
    <col min="10756" max="10759" width="17.7109375" style="1" customWidth="1"/>
    <col min="10760" max="10760" width="0" style="1" hidden="1" customWidth="1"/>
    <col min="10761" max="11009" width="9.140625" style="1"/>
    <col min="11010" max="11010" width="13.42578125" style="1" customWidth="1"/>
    <col min="11011" max="11011" width="50" style="1" customWidth="1"/>
    <col min="11012" max="11015" width="17.7109375" style="1" customWidth="1"/>
    <col min="11016" max="11016" width="0" style="1" hidden="1" customWidth="1"/>
    <col min="11017" max="11265" width="9.140625" style="1"/>
    <col min="11266" max="11266" width="13.42578125" style="1" customWidth="1"/>
    <col min="11267" max="11267" width="50" style="1" customWidth="1"/>
    <col min="11268" max="11271" width="17.7109375" style="1" customWidth="1"/>
    <col min="11272" max="11272" width="0" style="1" hidden="1" customWidth="1"/>
    <col min="11273" max="11521" width="9.140625" style="1"/>
    <col min="11522" max="11522" width="13.42578125" style="1" customWidth="1"/>
    <col min="11523" max="11523" width="50" style="1" customWidth="1"/>
    <col min="11524" max="11527" width="17.7109375" style="1" customWidth="1"/>
    <col min="11528" max="11528" width="0" style="1" hidden="1" customWidth="1"/>
    <col min="11529" max="11777" width="9.140625" style="1"/>
    <col min="11778" max="11778" width="13.42578125" style="1" customWidth="1"/>
    <col min="11779" max="11779" width="50" style="1" customWidth="1"/>
    <col min="11780" max="11783" width="17.7109375" style="1" customWidth="1"/>
    <col min="11784" max="11784" width="0" style="1" hidden="1" customWidth="1"/>
    <col min="11785" max="12033" width="9.140625" style="1"/>
    <col min="12034" max="12034" width="13.42578125" style="1" customWidth="1"/>
    <col min="12035" max="12035" width="50" style="1" customWidth="1"/>
    <col min="12036" max="12039" width="17.7109375" style="1" customWidth="1"/>
    <col min="12040" max="12040" width="0" style="1" hidden="1" customWidth="1"/>
    <col min="12041" max="12289" width="9.140625" style="1"/>
    <col min="12290" max="12290" width="13.42578125" style="1" customWidth="1"/>
    <col min="12291" max="12291" width="50" style="1" customWidth="1"/>
    <col min="12292" max="12295" width="17.7109375" style="1" customWidth="1"/>
    <col min="12296" max="12296" width="0" style="1" hidden="1" customWidth="1"/>
    <col min="12297" max="12545" width="9.140625" style="1"/>
    <col min="12546" max="12546" width="13.42578125" style="1" customWidth="1"/>
    <col min="12547" max="12547" width="50" style="1" customWidth="1"/>
    <col min="12548" max="12551" width="17.7109375" style="1" customWidth="1"/>
    <col min="12552" max="12552" width="0" style="1" hidden="1" customWidth="1"/>
    <col min="12553" max="12801" width="9.140625" style="1"/>
    <col min="12802" max="12802" width="13.42578125" style="1" customWidth="1"/>
    <col min="12803" max="12803" width="50" style="1" customWidth="1"/>
    <col min="12804" max="12807" width="17.7109375" style="1" customWidth="1"/>
    <col min="12808" max="12808" width="0" style="1" hidden="1" customWidth="1"/>
    <col min="12809" max="13057" width="9.140625" style="1"/>
    <col min="13058" max="13058" width="13.42578125" style="1" customWidth="1"/>
    <col min="13059" max="13059" width="50" style="1" customWidth="1"/>
    <col min="13060" max="13063" width="17.7109375" style="1" customWidth="1"/>
    <col min="13064" max="13064" width="0" style="1" hidden="1" customWidth="1"/>
    <col min="13065" max="13313" width="9.140625" style="1"/>
    <col min="13314" max="13314" width="13.42578125" style="1" customWidth="1"/>
    <col min="13315" max="13315" width="50" style="1" customWidth="1"/>
    <col min="13316" max="13319" width="17.7109375" style="1" customWidth="1"/>
    <col min="13320" max="13320" width="0" style="1" hidden="1" customWidth="1"/>
    <col min="13321" max="13569" width="9.140625" style="1"/>
    <col min="13570" max="13570" width="13.42578125" style="1" customWidth="1"/>
    <col min="13571" max="13571" width="50" style="1" customWidth="1"/>
    <col min="13572" max="13575" width="17.7109375" style="1" customWidth="1"/>
    <col min="13576" max="13576" width="0" style="1" hidden="1" customWidth="1"/>
    <col min="13577" max="13825" width="9.140625" style="1"/>
    <col min="13826" max="13826" width="13.42578125" style="1" customWidth="1"/>
    <col min="13827" max="13827" width="50" style="1" customWidth="1"/>
    <col min="13828" max="13831" width="17.7109375" style="1" customWidth="1"/>
    <col min="13832" max="13832" width="0" style="1" hidden="1" customWidth="1"/>
    <col min="13833" max="14081" width="9.140625" style="1"/>
    <col min="14082" max="14082" width="13.42578125" style="1" customWidth="1"/>
    <col min="14083" max="14083" width="50" style="1" customWidth="1"/>
    <col min="14084" max="14087" width="17.7109375" style="1" customWidth="1"/>
    <col min="14088" max="14088" width="0" style="1" hidden="1" customWidth="1"/>
    <col min="14089" max="14337" width="9.140625" style="1"/>
    <col min="14338" max="14338" width="13.42578125" style="1" customWidth="1"/>
    <col min="14339" max="14339" width="50" style="1" customWidth="1"/>
    <col min="14340" max="14343" width="17.7109375" style="1" customWidth="1"/>
    <col min="14344" max="14344" width="0" style="1" hidden="1" customWidth="1"/>
    <col min="14345" max="14593" width="9.140625" style="1"/>
    <col min="14594" max="14594" width="13.42578125" style="1" customWidth="1"/>
    <col min="14595" max="14595" width="50" style="1" customWidth="1"/>
    <col min="14596" max="14599" width="17.7109375" style="1" customWidth="1"/>
    <col min="14600" max="14600" width="0" style="1" hidden="1" customWidth="1"/>
    <col min="14601" max="14849" width="9.140625" style="1"/>
    <col min="14850" max="14850" width="13.42578125" style="1" customWidth="1"/>
    <col min="14851" max="14851" width="50" style="1" customWidth="1"/>
    <col min="14852" max="14855" width="17.7109375" style="1" customWidth="1"/>
    <col min="14856" max="14856" width="0" style="1" hidden="1" customWidth="1"/>
    <col min="14857" max="15105" width="9.140625" style="1"/>
    <col min="15106" max="15106" width="13.42578125" style="1" customWidth="1"/>
    <col min="15107" max="15107" width="50" style="1" customWidth="1"/>
    <col min="15108" max="15111" width="17.7109375" style="1" customWidth="1"/>
    <col min="15112" max="15112" width="0" style="1" hidden="1" customWidth="1"/>
    <col min="15113" max="15361" width="9.140625" style="1"/>
    <col min="15362" max="15362" width="13.42578125" style="1" customWidth="1"/>
    <col min="15363" max="15363" width="50" style="1" customWidth="1"/>
    <col min="15364" max="15367" width="17.7109375" style="1" customWidth="1"/>
    <col min="15368" max="15368" width="0" style="1" hidden="1" customWidth="1"/>
    <col min="15369" max="15617" width="9.140625" style="1"/>
    <col min="15618" max="15618" width="13.42578125" style="1" customWidth="1"/>
    <col min="15619" max="15619" width="50" style="1" customWidth="1"/>
    <col min="15620" max="15623" width="17.7109375" style="1" customWidth="1"/>
    <col min="15624" max="15624" width="0" style="1" hidden="1" customWidth="1"/>
    <col min="15625" max="15873" width="9.140625" style="1"/>
    <col min="15874" max="15874" width="13.42578125" style="1" customWidth="1"/>
    <col min="15875" max="15875" width="50" style="1" customWidth="1"/>
    <col min="15876" max="15879" width="17.7109375" style="1" customWidth="1"/>
    <col min="15880" max="15880" width="0" style="1" hidden="1" customWidth="1"/>
    <col min="15881" max="16129" width="9.140625" style="1"/>
    <col min="16130" max="16130" width="13.42578125" style="1" customWidth="1"/>
    <col min="16131" max="16131" width="50" style="1" customWidth="1"/>
    <col min="16132" max="16135" width="17.7109375" style="1" customWidth="1"/>
    <col min="16136" max="16136" width="0" style="1" hidden="1" customWidth="1"/>
    <col min="16137" max="16384" width="9.140625" style="1"/>
  </cols>
  <sheetData>
    <row r="1" spans="1:9" ht="19.5" customHeight="1" x14ac:dyDescent="0.2">
      <c r="B1" s="17"/>
      <c r="C1" s="18"/>
      <c r="D1" s="2"/>
      <c r="E1" s="52"/>
      <c r="F1" s="52"/>
      <c r="G1" s="52"/>
      <c r="H1" s="3"/>
      <c r="I1" s="3"/>
    </row>
    <row r="2" spans="1:9" ht="33" customHeight="1" x14ac:dyDescent="0.2">
      <c r="B2" s="60" t="s">
        <v>54</v>
      </c>
      <c r="C2" s="60"/>
      <c r="D2" s="60"/>
      <c r="E2" s="60"/>
      <c r="F2" s="60"/>
      <c r="G2" s="60"/>
      <c r="H2" s="60"/>
      <c r="I2" s="60"/>
    </row>
    <row r="3" spans="1:9" x14ac:dyDescent="0.2">
      <c r="B3" s="4"/>
      <c r="C3" s="12"/>
      <c r="D3" s="7"/>
      <c r="E3" s="7"/>
      <c r="F3" s="7"/>
      <c r="G3" s="8" t="s">
        <v>7</v>
      </c>
    </row>
    <row r="4" spans="1:9" ht="31.5" customHeight="1" x14ac:dyDescent="0.3">
      <c r="A4" s="15"/>
      <c r="B4" s="61" t="s">
        <v>0</v>
      </c>
      <c r="C4" s="61" t="s">
        <v>1</v>
      </c>
      <c r="D4" s="61" t="s">
        <v>2</v>
      </c>
      <c r="E4" s="61" t="s">
        <v>3</v>
      </c>
      <c r="F4" s="61"/>
      <c r="G4" s="62" t="s">
        <v>4</v>
      </c>
      <c r="H4" s="21"/>
      <c r="I4" s="57"/>
    </row>
    <row r="5" spans="1:9" ht="24.75" customHeight="1" x14ac:dyDescent="0.3">
      <c r="A5" s="15"/>
      <c r="B5" s="61"/>
      <c r="C5" s="61"/>
      <c r="D5" s="61"/>
      <c r="E5" s="22" t="s">
        <v>5</v>
      </c>
      <c r="F5" s="22" t="s">
        <v>6</v>
      </c>
      <c r="G5" s="62"/>
      <c r="H5" s="21"/>
      <c r="I5" s="58"/>
    </row>
    <row r="6" spans="1:9" ht="18.75" x14ac:dyDescent="0.3">
      <c r="A6" s="15"/>
      <c r="B6" s="23">
        <v>1</v>
      </c>
      <c r="C6" s="23">
        <v>2</v>
      </c>
      <c r="D6" s="24">
        <v>3</v>
      </c>
      <c r="E6" s="23">
        <v>4</v>
      </c>
      <c r="F6" s="23">
        <v>5</v>
      </c>
      <c r="G6" s="25">
        <v>6</v>
      </c>
      <c r="H6" s="21"/>
      <c r="I6" s="59"/>
    </row>
    <row r="7" spans="1:9" ht="96.75" customHeight="1" x14ac:dyDescent="0.35">
      <c r="A7" s="16">
        <v>1</v>
      </c>
      <c r="B7" s="26" t="s">
        <v>8</v>
      </c>
      <c r="C7" s="27" t="s">
        <v>9</v>
      </c>
      <c r="D7" s="28">
        <v>40000</v>
      </c>
      <c r="E7" s="28">
        <v>0</v>
      </c>
      <c r="F7" s="28">
        <v>0</v>
      </c>
      <c r="G7" s="29">
        <f t="shared" ref="G7:G61" si="0">D7+E7</f>
        <v>40000</v>
      </c>
      <c r="H7" s="30"/>
      <c r="I7" s="50"/>
    </row>
    <row r="8" spans="1:9" ht="67.5" customHeight="1" x14ac:dyDescent="0.35">
      <c r="A8" s="16">
        <v>0</v>
      </c>
      <c r="B8" s="26" t="s">
        <v>10</v>
      </c>
      <c r="C8" s="27" t="s">
        <v>11</v>
      </c>
      <c r="D8" s="28">
        <v>40000</v>
      </c>
      <c r="E8" s="28">
        <v>0</v>
      </c>
      <c r="F8" s="28">
        <v>0</v>
      </c>
      <c r="G8" s="29">
        <f t="shared" si="0"/>
        <v>40000</v>
      </c>
      <c r="H8" s="30"/>
      <c r="I8" s="49" t="s">
        <v>59</v>
      </c>
    </row>
    <row r="9" spans="1:9" ht="56.25" x14ac:dyDescent="0.35">
      <c r="A9" s="16">
        <v>1</v>
      </c>
      <c r="B9" s="36" t="s">
        <v>12</v>
      </c>
      <c r="C9" s="41" t="s">
        <v>13</v>
      </c>
      <c r="D9" s="44">
        <f t="shared" ref="D9:G9" si="1">SUM(D10:D19)</f>
        <v>57400</v>
      </c>
      <c r="E9" s="44">
        <f t="shared" si="1"/>
        <v>-610000</v>
      </c>
      <c r="F9" s="44">
        <f t="shared" si="1"/>
        <v>-610000</v>
      </c>
      <c r="G9" s="44">
        <f t="shared" si="1"/>
        <v>-552600</v>
      </c>
      <c r="H9" s="30"/>
      <c r="I9" s="49"/>
    </row>
    <row r="10" spans="1:9" s="42" customFormat="1" ht="18.75" customHeight="1" x14ac:dyDescent="0.2">
      <c r="A10" s="43"/>
      <c r="B10" s="36" t="s">
        <v>30</v>
      </c>
      <c r="C10" s="41" t="s">
        <v>31</v>
      </c>
      <c r="D10" s="37">
        <f>101000+47100</f>
        <v>148100</v>
      </c>
      <c r="E10" s="37">
        <v>0</v>
      </c>
      <c r="F10" s="37">
        <v>0</v>
      </c>
      <c r="G10" s="38">
        <f>D10+E10</f>
        <v>148100</v>
      </c>
      <c r="H10" s="30"/>
      <c r="I10" s="53" t="s">
        <v>88</v>
      </c>
    </row>
    <row r="11" spans="1:9" s="42" customFormat="1" ht="18.75" x14ac:dyDescent="0.2">
      <c r="A11" s="43"/>
      <c r="B11" s="36" t="s">
        <v>60</v>
      </c>
      <c r="C11" s="41" t="s">
        <v>61</v>
      </c>
      <c r="D11" s="37">
        <f>27220+10300</f>
        <v>37520</v>
      </c>
      <c r="E11" s="37">
        <v>0</v>
      </c>
      <c r="F11" s="37">
        <v>0</v>
      </c>
      <c r="G11" s="38">
        <f>D11+E11</f>
        <v>37520</v>
      </c>
      <c r="H11" s="30"/>
      <c r="I11" s="55"/>
    </row>
    <row r="12" spans="1:9" s="42" customFormat="1" ht="18.75" x14ac:dyDescent="0.2">
      <c r="A12" s="43"/>
      <c r="B12" s="36" t="s">
        <v>62</v>
      </c>
      <c r="C12" s="41" t="s">
        <v>63</v>
      </c>
      <c r="D12" s="37">
        <v>-92000</v>
      </c>
      <c r="E12" s="37">
        <v>0</v>
      </c>
      <c r="F12" s="37">
        <v>0</v>
      </c>
      <c r="G12" s="38">
        <v>-92000</v>
      </c>
      <c r="H12" s="30"/>
      <c r="I12" s="55"/>
    </row>
    <row r="13" spans="1:9" s="42" customFormat="1" ht="18.75" x14ac:dyDescent="0.2">
      <c r="A13" s="43"/>
      <c r="B13" s="36" t="s">
        <v>10</v>
      </c>
      <c r="C13" s="41" t="s">
        <v>11</v>
      </c>
      <c r="D13" s="37">
        <v>19315</v>
      </c>
      <c r="E13" s="37">
        <v>0</v>
      </c>
      <c r="F13" s="37">
        <v>0</v>
      </c>
      <c r="G13" s="38">
        <v>19315</v>
      </c>
      <c r="H13" s="30"/>
      <c r="I13" s="55"/>
    </row>
    <row r="14" spans="1:9" s="42" customFormat="1" ht="18.75" x14ac:dyDescent="0.2">
      <c r="A14" s="43"/>
      <c r="B14" s="36" t="s">
        <v>64</v>
      </c>
      <c r="C14" s="41" t="s">
        <v>65</v>
      </c>
      <c r="D14" s="37">
        <v>-6080</v>
      </c>
      <c r="E14" s="37">
        <v>0</v>
      </c>
      <c r="F14" s="37">
        <v>0</v>
      </c>
      <c r="G14" s="38">
        <v>-6080</v>
      </c>
      <c r="H14" s="30"/>
      <c r="I14" s="55"/>
    </row>
    <row r="15" spans="1:9" s="42" customFormat="1" ht="18.75" x14ac:dyDescent="0.2">
      <c r="A15" s="43"/>
      <c r="B15" s="36" t="s">
        <v>66</v>
      </c>
      <c r="C15" s="41" t="s">
        <v>67</v>
      </c>
      <c r="D15" s="37">
        <v>-28000</v>
      </c>
      <c r="E15" s="37">
        <v>0</v>
      </c>
      <c r="F15" s="37">
        <v>0</v>
      </c>
      <c r="G15" s="38">
        <v>-28000</v>
      </c>
      <c r="H15" s="30"/>
      <c r="I15" s="55"/>
    </row>
    <row r="16" spans="1:9" s="42" customFormat="1" ht="18.75" x14ac:dyDescent="0.2">
      <c r="A16" s="43"/>
      <c r="B16" s="36" t="s">
        <v>68</v>
      </c>
      <c r="C16" s="41" t="s">
        <v>69</v>
      </c>
      <c r="D16" s="37">
        <v>-455</v>
      </c>
      <c r="E16" s="37">
        <v>0</v>
      </c>
      <c r="F16" s="37">
        <v>0</v>
      </c>
      <c r="G16" s="38">
        <v>-455</v>
      </c>
      <c r="H16" s="30"/>
      <c r="I16" s="55"/>
    </row>
    <row r="17" spans="1:9" ht="24.75" customHeight="1" x14ac:dyDescent="0.2">
      <c r="A17" s="16">
        <v>0</v>
      </c>
      <c r="B17" s="36" t="s">
        <v>70</v>
      </c>
      <c r="C17" s="41" t="s">
        <v>71</v>
      </c>
      <c r="D17" s="37">
        <v>-7000</v>
      </c>
      <c r="E17" s="37">
        <v>0</v>
      </c>
      <c r="F17" s="37">
        <v>0</v>
      </c>
      <c r="G17" s="38">
        <v>-7000</v>
      </c>
      <c r="H17" s="30"/>
      <c r="I17" s="55"/>
    </row>
    <row r="18" spans="1:9" ht="22.5" customHeight="1" x14ac:dyDescent="0.2">
      <c r="A18" s="16">
        <v>0</v>
      </c>
      <c r="B18" s="36" t="s">
        <v>14</v>
      </c>
      <c r="C18" s="41" t="s">
        <v>15</v>
      </c>
      <c r="D18" s="37">
        <v>-14000</v>
      </c>
      <c r="E18" s="37">
        <v>0</v>
      </c>
      <c r="F18" s="37">
        <v>0</v>
      </c>
      <c r="G18" s="38">
        <v>-14000</v>
      </c>
      <c r="H18" s="30"/>
      <c r="I18" s="54"/>
    </row>
    <row r="19" spans="1:9" ht="109.5" customHeight="1" x14ac:dyDescent="0.35">
      <c r="A19" s="16">
        <v>0</v>
      </c>
      <c r="B19" s="36" t="s">
        <v>16</v>
      </c>
      <c r="C19" s="41" t="s">
        <v>17</v>
      </c>
      <c r="D19" s="37">
        <v>0</v>
      </c>
      <c r="E19" s="37">
        <v>-610000</v>
      </c>
      <c r="F19" s="37">
        <v>-610000</v>
      </c>
      <c r="G19" s="38">
        <v>-610000</v>
      </c>
      <c r="H19" s="30"/>
      <c r="I19" s="49" t="s">
        <v>52</v>
      </c>
    </row>
    <row r="20" spans="1:9" ht="31.5" customHeight="1" x14ac:dyDescent="0.35">
      <c r="A20" s="16"/>
      <c r="B20" s="40" t="s">
        <v>74</v>
      </c>
      <c r="C20" s="32" t="s">
        <v>55</v>
      </c>
      <c r="D20" s="33">
        <v>0</v>
      </c>
      <c r="E20" s="33">
        <v>0</v>
      </c>
      <c r="F20" s="33"/>
      <c r="G20" s="33">
        <f t="shared" si="0"/>
        <v>0</v>
      </c>
      <c r="H20" s="30"/>
      <c r="I20" s="48"/>
    </row>
    <row r="21" spans="1:9" ht="28.5" customHeight="1" x14ac:dyDescent="0.2">
      <c r="A21" s="16"/>
      <c r="B21" s="26">
        <v>2240</v>
      </c>
      <c r="C21" s="27" t="s">
        <v>11</v>
      </c>
      <c r="D21" s="28">
        <v>-3000</v>
      </c>
      <c r="E21" s="28"/>
      <c r="F21" s="28"/>
      <c r="G21" s="29">
        <f>D21+E21</f>
        <v>-3000</v>
      </c>
      <c r="H21" s="30"/>
      <c r="I21" s="53" t="s">
        <v>87</v>
      </c>
    </row>
    <row r="22" spans="1:9" ht="29.25" customHeight="1" x14ac:dyDescent="0.2">
      <c r="A22" s="16"/>
      <c r="B22" s="26">
        <v>2800</v>
      </c>
      <c r="C22" s="27" t="s">
        <v>58</v>
      </c>
      <c r="D22" s="28">
        <v>3000</v>
      </c>
      <c r="E22" s="28"/>
      <c r="F22" s="28"/>
      <c r="G22" s="29">
        <f>D22+E22</f>
        <v>3000</v>
      </c>
      <c r="H22" s="30"/>
      <c r="I22" s="54"/>
    </row>
    <row r="23" spans="1:9" s="42" customFormat="1" ht="29.25" customHeight="1" x14ac:dyDescent="0.2">
      <c r="A23" s="43"/>
      <c r="B23" s="31" t="s">
        <v>77</v>
      </c>
      <c r="C23" s="45" t="s">
        <v>78</v>
      </c>
      <c r="D23" s="33">
        <v>333000</v>
      </c>
      <c r="E23" s="33">
        <v>0</v>
      </c>
      <c r="F23" s="28">
        <v>0</v>
      </c>
      <c r="G23" s="29">
        <v>333000</v>
      </c>
      <c r="H23" s="30"/>
      <c r="I23" s="53" t="s">
        <v>89</v>
      </c>
    </row>
    <row r="24" spans="1:9" s="42" customFormat="1" ht="22.5" customHeight="1" x14ac:dyDescent="0.2">
      <c r="A24" s="43"/>
      <c r="B24" s="26" t="s">
        <v>30</v>
      </c>
      <c r="C24" s="27" t="s">
        <v>31</v>
      </c>
      <c r="D24" s="28">
        <v>397000</v>
      </c>
      <c r="E24" s="28">
        <v>0</v>
      </c>
      <c r="F24" s="28">
        <v>0</v>
      </c>
      <c r="G24" s="29">
        <v>397000</v>
      </c>
      <c r="H24" s="30"/>
      <c r="I24" s="55"/>
    </row>
    <row r="25" spans="1:9" s="42" customFormat="1" ht="21.75" customHeight="1" x14ac:dyDescent="0.2">
      <c r="A25" s="43"/>
      <c r="B25" s="26" t="s">
        <v>60</v>
      </c>
      <c r="C25" s="27" t="s">
        <v>61</v>
      </c>
      <c r="D25" s="28">
        <v>139800</v>
      </c>
      <c r="E25" s="28">
        <v>0</v>
      </c>
      <c r="F25" s="28">
        <v>0</v>
      </c>
      <c r="G25" s="29">
        <v>139800</v>
      </c>
      <c r="H25" s="30"/>
      <c r="I25" s="55"/>
    </row>
    <row r="26" spans="1:9" s="42" customFormat="1" ht="26.25" customHeight="1" x14ac:dyDescent="0.2">
      <c r="A26" s="43"/>
      <c r="B26" s="26" t="s">
        <v>62</v>
      </c>
      <c r="C26" s="27" t="s">
        <v>63</v>
      </c>
      <c r="D26" s="28">
        <v>-9500</v>
      </c>
      <c r="E26" s="28">
        <v>0</v>
      </c>
      <c r="F26" s="28">
        <v>0</v>
      </c>
      <c r="G26" s="29">
        <v>-9500</v>
      </c>
      <c r="H26" s="30"/>
      <c r="I26" s="55"/>
    </row>
    <row r="27" spans="1:9" s="42" customFormat="1" ht="19.5" customHeight="1" x14ac:dyDescent="0.2">
      <c r="A27" s="43"/>
      <c r="B27" s="26" t="s">
        <v>79</v>
      </c>
      <c r="C27" s="27" t="s">
        <v>80</v>
      </c>
      <c r="D27" s="28">
        <v>-47500</v>
      </c>
      <c r="E27" s="28">
        <v>0</v>
      </c>
      <c r="F27" s="28">
        <v>0</v>
      </c>
      <c r="G27" s="29">
        <v>-47500</v>
      </c>
      <c r="H27" s="30"/>
      <c r="I27" s="55"/>
    </row>
    <row r="28" spans="1:9" s="42" customFormat="1" ht="18.75" customHeight="1" x14ac:dyDescent="0.2">
      <c r="A28" s="43"/>
      <c r="B28" s="26" t="s">
        <v>10</v>
      </c>
      <c r="C28" s="27" t="s">
        <v>11</v>
      </c>
      <c r="D28" s="28">
        <v>-3600</v>
      </c>
      <c r="E28" s="28">
        <v>0</v>
      </c>
      <c r="F28" s="28">
        <v>0</v>
      </c>
      <c r="G28" s="29">
        <v>-3600</v>
      </c>
      <c r="H28" s="30"/>
      <c r="I28" s="55"/>
    </row>
    <row r="29" spans="1:9" s="42" customFormat="1" ht="21" customHeight="1" x14ac:dyDescent="0.2">
      <c r="A29" s="43"/>
      <c r="B29" s="26" t="s">
        <v>64</v>
      </c>
      <c r="C29" s="27" t="s">
        <v>65</v>
      </c>
      <c r="D29" s="28">
        <v>-3500</v>
      </c>
      <c r="E29" s="28">
        <v>0</v>
      </c>
      <c r="F29" s="28">
        <v>0</v>
      </c>
      <c r="G29" s="29">
        <v>-3500</v>
      </c>
      <c r="H29" s="30"/>
      <c r="I29" s="55"/>
    </row>
    <row r="30" spans="1:9" s="42" customFormat="1" ht="19.5" customHeight="1" x14ac:dyDescent="0.2">
      <c r="A30" s="43"/>
      <c r="B30" s="26" t="s">
        <v>66</v>
      </c>
      <c r="C30" s="27" t="s">
        <v>67</v>
      </c>
      <c r="D30" s="28">
        <v>-115500</v>
      </c>
      <c r="E30" s="28">
        <v>0</v>
      </c>
      <c r="F30" s="28">
        <v>0</v>
      </c>
      <c r="G30" s="29">
        <v>-115500</v>
      </c>
      <c r="H30" s="30"/>
      <c r="I30" s="55"/>
    </row>
    <row r="31" spans="1:9" s="42" customFormat="1" ht="20.25" customHeight="1" x14ac:dyDescent="0.2">
      <c r="A31" s="43"/>
      <c r="B31" s="26" t="s">
        <v>68</v>
      </c>
      <c r="C31" s="27" t="s">
        <v>69</v>
      </c>
      <c r="D31" s="28">
        <v>-8500</v>
      </c>
      <c r="E31" s="28">
        <v>0</v>
      </c>
      <c r="F31" s="28">
        <v>0</v>
      </c>
      <c r="G31" s="29">
        <v>-8500</v>
      </c>
      <c r="H31" s="30"/>
      <c r="I31" s="55"/>
    </row>
    <row r="32" spans="1:9" s="42" customFormat="1" ht="21.75" customHeight="1" x14ac:dyDescent="0.2">
      <c r="A32" s="43"/>
      <c r="B32" s="26" t="s">
        <v>14</v>
      </c>
      <c r="C32" s="27" t="s">
        <v>15</v>
      </c>
      <c r="D32" s="28">
        <v>-16700</v>
      </c>
      <c r="E32" s="28">
        <v>0</v>
      </c>
      <c r="F32" s="28">
        <v>0</v>
      </c>
      <c r="G32" s="29">
        <v>-16700</v>
      </c>
      <c r="H32" s="30"/>
      <c r="I32" s="55"/>
    </row>
    <row r="33" spans="1:9" s="42" customFormat="1" ht="34.5" customHeight="1" x14ac:dyDescent="0.2">
      <c r="A33" s="43"/>
      <c r="B33" s="26" t="s">
        <v>81</v>
      </c>
      <c r="C33" s="27" t="s">
        <v>82</v>
      </c>
      <c r="D33" s="28">
        <v>1800</v>
      </c>
      <c r="E33" s="28">
        <v>0</v>
      </c>
      <c r="F33" s="28">
        <v>0</v>
      </c>
      <c r="G33" s="29">
        <v>1800</v>
      </c>
      <c r="H33" s="30"/>
      <c r="I33" s="55"/>
    </row>
    <row r="34" spans="1:9" s="42" customFormat="1" ht="21" customHeight="1" x14ac:dyDescent="0.2">
      <c r="A34" s="43"/>
      <c r="B34" s="26" t="s">
        <v>83</v>
      </c>
      <c r="C34" s="27" t="s">
        <v>58</v>
      </c>
      <c r="D34" s="28">
        <v>-800</v>
      </c>
      <c r="E34" s="28">
        <v>0</v>
      </c>
      <c r="F34" s="28">
        <v>0</v>
      </c>
      <c r="G34" s="29">
        <v>-800</v>
      </c>
      <c r="H34" s="30"/>
      <c r="I34" s="54"/>
    </row>
    <row r="35" spans="1:9" s="42" customFormat="1" ht="60.75" customHeight="1" x14ac:dyDescent="0.35">
      <c r="A35" s="43"/>
      <c r="B35" s="31" t="s">
        <v>85</v>
      </c>
      <c r="C35" s="45" t="s">
        <v>86</v>
      </c>
      <c r="D35" s="33">
        <v>-333000</v>
      </c>
      <c r="E35" s="33">
        <v>0</v>
      </c>
      <c r="F35" s="33">
        <v>0</v>
      </c>
      <c r="G35" s="33">
        <v>-333000</v>
      </c>
      <c r="H35" s="30"/>
      <c r="I35" s="47"/>
    </row>
    <row r="36" spans="1:9" s="42" customFormat="1" ht="21" customHeight="1" x14ac:dyDescent="0.35">
      <c r="A36" s="43"/>
      <c r="B36" s="26" t="s">
        <v>60</v>
      </c>
      <c r="C36" s="27" t="s">
        <v>61</v>
      </c>
      <c r="D36" s="28">
        <v>-333000</v>
      </c>
      <c r="E36" s="28">
        <v>0</v>
      </c>
      <c r="F36" s="28">
        <v>0</v>
      </c>
      <c r="G36" s="29">
        <v>-333000</v>
      </c>
      <c r="H36" s="30"/>
      <c r="I36" s="47" t="s">
        <v>76</v>
      </c>
    </row>
    <row r="37" spans="1:9" ht="37.5" x14ac:dyDescent="0.2">
      <c r="A37" s="16">
        <v>1</v>
      </c>
      <c r="B37" s="26" t="s">
        <v>18</v>
      </c>
      <c r="C37" s="27" t="s">
        <v>19</v>
      </c>
      <c r="D37" s="28">
        <v>-740000</v>
      </c>
      <c r="E37" s="28">
        <v>0</v>
      </c>
      <c r="F37" s="28">
        <v>0</v>
      </c>
      <c r="G37" s="29">
        <f t="shared" si="0"/>
        <v>-740000</v>
      </c>
      <c r="H37" s="30"/>
      <c r="I37" s="53" t="s">
        <v>48</v>
      </c>
    </row>
    <row r="38" spans="1:9" ht="39" customHeight="1" x14ac:dyDescent="0.2">
      <c r="A38" s="16">
        <v>0</v>
      </c>
      <c r="B38" s="26" t="s">
        <v>20</v>
      </c>
      <c r="C38" s="27" t="s">
        <v>21</v>
      </c>
      <c r="D38" s="28">
        <v>-740000</v>
      </c>
      <c r="E38" s="28">
        <v>0</v>
      </c>
      <c r="F38" s="28">
        <v>0</v>
      </c>
      <c r="G38" s="29">
        <f t="shared" si="0"/>
        <v>-740000</v>
      </c>
      <c r="H38" s="30"/>
      <c r="I38" s="54"/>
    </row>
    <row r="39" spans="1:9" ht="51.75" customHeight="1" x14ac:dyDescent="0.2">
      <c r="A39" s="16">
        <v>1</v>
      </c>
      <c r="B39" s="26" t="s">
        <v>22</v>
      </c>
      <c r="C39" s="27" t="s">
        <v>23</v>
      </c>
      <c r="D39" s="28">
        <v>450000</v>
      </c>
      <c r="E39" s="28">
        <v>0</v>
      </c>
      <c r="F39" s="28">
        <v>0</v>
      </c>
      <c r="G39" s="29">
        <f t="shared" si="0"/>
        <v>450000</v>
      </c>
      <c r="H39" s="30"/>
      <c r="I39" s="53" t="s">
        <v>53</v>
      </c>
    </row>
    <row r="40" spans="1:9" ht="37.5" x14ac:dyDescent="0.2">
      <c r="A40" s="16">
        <v>0</v>
      </c>
      <c r="B40" s="26" t="s">
        <v>20</v>
      </c>
      <c r="C40" s="27" t="s">
        <v>21</v>
      </c>
      <c r="D40" s="28">
        <v>450000</v>
      </c>
      <c r="E40" s="28">
        <v>0</v>
      </c>
      <c r="F40" s="28">
        <v>0</v>
      </c>
      <c r="G40" s="29">
        <f t="shared" si="0"/>
        <v>450000</v>
      </c>
      <c r="H40" s="30"/>
      <c r="I40" s="54"/>
    </row>
    <row r="41" spans="1:9" ht="71.25" customHeight="1" x14ac:dyDescent="0.2">
      <c r="A41" s="16">
        <v>1</v>
      </c>
      <c r="B41" s="26" t="s">
        <v>24</v>
      </c>
      <c r="C41" s="27" t="s">
        <v>25</v>
      </c>
      <c r="D41" s="28">
        <v>190000</v>
      </c>
      <c r="E41" s="28">
        <v>0</v>
      </c>
      <c r="F41" s="28">
        <v>0</v>
      </c>
      <c r="G41" s="29">
        <f t="shared" si="0"/>
        <v>190000</v>
      </c>
      <c r="H41" s="30"/>
      <c r="I41" s="53" t="s">
        <v>50</v>
      </c>
    </row>
    <row r="42" spans="1:9" ht="63.75" customHeight="1" x14ac:dyDescent="0.2">
      <c r="A42" s="16">
        <v>0</v>
      </c>
      <c r="B42" s="26" t="s">
        <v>26</v>
      </c>
      <c r="C42" s="27" t="s">
        <v>27</v>
      </c>
      <c r="D42" s="28">
        <v>190000</v>
      </c>
      <c r="E42" s="28">
        <v>0</v>
      </c>
      <c r="F42" s="28">
        <v>0</v>
      </c>
      <c r="G42" s="29">
        <f t="shared" si="0"/>
        <v>190000</v>
      </c>
      <c r="H42" s="30"/>
      <c r="I42" s="54"/>
    </row>
    <row r="43" spans="1:9" s="42" customFormat="1" ht="31.5" customHeight="1" x14ac:dyDescent="0.35">
      <c r="A43" s="43"/>
      <c r="B43" s="31">
        <v>4030</v>
      </c>
      <c r="C43" s="32" t="s">
        <v>75</v>
      </c>
      <c r="D43" s="33">
        <f>D44+D45</f>
        <v>-57400</v>
      </c>
      <c r="E43" s="33">
        <f t="shared" ref="E43:G43" si="2">E44+E45</f>
        <v>0</v>
      </c>
      <c r="F43" s="33">
        <f t="shared" si="2"/>
        <v>0</v>
      </c>
      <c r="G43" s="33">
        <f t="shared" si="2"/>
        <v>-57400</v>
      </c>
      <c r="H43" s="30"/>
      <c r="I43" s="46"/>
    </row>
    <row r="44" spans="1:9" s="42" customFormat="1" ht="18.75" customHeight="1" x14ac:dyDescent="0.2">
      <c r="A44" s="43"/>
      <c r="B44" s="36" t="s">
        <v>30</v>
      </c>
      <c r="C44" s="41" t="s">
        <v>31</v>
      </c>
      <c r="D44" s="28">
        <v>-47100</v>
      </c>
      <c r="E44" s="28"/>
      <c r="F44" s="28"/>
      <c r="G44" s="29">
        <f>D44+E44</f>
        <v>-47100</v>
      </c>
      <c r="H44" s="30"/>
      <c r="I44" s="53" t="s">
        <v>76</v>
      </c>
    </row>
    <row r="45" spans="1:9" s="42" customFormat="1" ht="24" customHeight="1" x14ac:dyDescent="0.2">
      <c r="A45" s="43"/>
      <c r="B45" s="36" t="s">
        <v>60</v>
      </c>
      <c r="C45" s="41" t="s">
        <v>61</v>
      </c>
      <c r="D45" s="28">
        <v>-10300</v>
      </c>
      <c r="E45" s="28"/>
      <c r="F45" s="28"/>
      <c r="G45" s="29">
        <f>D45+E45</f>
        <v>-10300</v>
      </c>
      <c r="H45" s="30"/>
      <c r="I45" s="54"/>
    </row>
    <row r="46" spans="1:9" ht="48.75" customHeight="1" x14ac:dyDescent="0.35">
      <c r="A46" s="16">
        <v>1</v>
      </c>
      <c r="B46" s="26" t="s">
        <v>28</v>
      </c>
      <c r="C46" s="27" t="s">
        <v>29</v>
      </c>
      <c r="D46" s="28">
        <v>30000</v>
      </c>
      <c r="E46" s="28">
        <v>0</v>
      </c>
      <c r="F46" s="28">
        <v>0</v>
      </c>
      <c r="G46" s="29">
        <f t="shared" si="0"/>
        <v>30000</v>
      </c>
      <c r="H46" s="30"/>
      <c r="I46" s="50"/>
    </row>
    <row r="47" spans="1:9" ht="38.25" customHeight="1" x14ac:dyDescent="0.2">
      <c r="A47" s="16">
        <v>0</v>
      </c>
      <c r="B47" s="26" t="s">
        <v>30</v>
      </c>
      <c r="C47" s="27" t="s">
        <v>31</v>
      </c>
      <c r="D47" s="28">
        <v>-10000</v>
      </c>
      <c r="E47" s="28">
        <v>0</v>
      </c>
      <c r="F47" s="28">
        <v>0</v>
      </c>
      <c r="G47" s="29">
        <f t="shared" si="0"/>
        <v>-10000</v>
      </c>
      <c r="H47" s="30"/>
      <c r="I47" s="53" t="s">
        <v>72</v>
      </c>
    </row>
    <row r="48" spans="1:9" ht="51" customHeight="1" x14ac:dyDescent="0.2">
      <c r="A48" s="16">
        <v>0</v>
      </c>
      <c r="B48" s="26" t="s">
        <v>10</v>
      </c>
      <c r="C48" s="27" t="s">
        <v>11</v>
      </c>
      <c r="D48" s="28">
        <v>40000</v>
      </c>
      <c r="E48" s="28">
        <v>0</v>
      </c>
      <c r="F48" s="28">
        <v>0</v>
      </c>
      <c r="G48" s="29">
        <f t="shared" si="0"/>
        <v>40000</v>
      </c>
      <c r="H48" s="30"/>
      <c r="I48" s="54"/>
    </row>
    <row r="49" spans="1:9" ht="37.5" x14ac:dyDescent="0.35">
      <c r="A49" s="16">
        <v>1</v>
      </c>
      <c r="B49" s="26" t="s">
        <v>32</v>
      </c>
      <c r="C49" s="27" t="s">
        <v>33</v>
      </c>
      <c r="D49" s="28">
        <v>0</v>
      </c>
      <c r="E49" s="28">
        <f>E50</f>
        <v>340000</v>
      </c>
      <c r="F49" s="28">
        <v>342000</v>
      </c>
      <c r="G49" s="29">
        <f t="shared" si="0"/>
        <v>340000</v>
      </c>
      <c r="H49" s="30"/>
      <c r="I49" s="50"/>
    </row>
    <row r="50" spans="1:9" ht="139.5" customHeight="1" x14ac:dyDescent="0.35">
      <c r="A50" s="16">
        <v>0</v>
      </c>
      <c r="B50" s="26" t="s">
        <v>34</v>
      </c>
      <c r="C50" s="27" t="s">
        <v>35</v>
      </c>
      <c r="D50" s="28">
        <v>0</v>
      </c>
      <c r="E50" s="28">
        <v>340000</v>
      </c>
      <c r="F50" s="28">
        <v>342000</v>
      </c>
      <c r="G50" s="29">
        <f t="shared" si="0"/>
        <v>340000</v>
      </c>
      <c r="H50" s="30"/>
      <c r="I50" s="49" t="s">
        <v>90</v>
      </c>
    </row>
    <row r="51" spans="1:9" ht="37.5" x14ac:dyDescent="0.35">
      <c r="A51" s="16">
        <v>1</v>
      </c>
      <c r="B51" s="26" t="s">
        <v>36</v>
      </c>
      <c r="C51" s="27" t="s">
        <v>37</v>
      </c>
      <c r="D51" s="28">
        <v>0</v>
      </c>
      <c r="E51" s="28">
        <v>900000</v>
      </c>
      <c r="F51" s="28">
        <v>900000</v>
      </c>
      <c r="G51" s="29">
        <f t="shared" si="0"/>
        <v>900000</v>
      </c>
      <c r="H51" s="30"/>
      <c r="I51" s="50"/>
    </row>
    <row r="52" spans="1:9" ht="154.5" customHeight="1" x14ac:dyDescent="0.35">
      <c r="A52" s="16">
        <v>0</v>
      </c>
      <c r="B52" s="26" t="s">
        <v>34</v>
      </c>
      <c r="C52" s="27" t="s">
        <v>35</v>
      </c>
      <c r="D52" s="28">
        <v>0</v>
      </c>
      <c r="E52" s="28">
        <v>900000</v>
      </c>
      <c r="F52" s="28">
        <v>900000</v>
      </c>
      <c r="G52" s="29">
        <f t="shared" si="0"/>
        <v>900000</v>
      </c>
      <c r="H52" s="30"/>
      <c r="I52" s="49" t="s">
        <v>49</v>
      </c>
    </row>
    <row r="53" spans="1:9" ht="56.25" customHeight="1" x14ac:dyDescent="0.35">
      <c r="A53" s="16">
        <v>1</v>
      </c>
      <c r="B53" s="26" t="s">
        <v>38</v>
      </c>
      <c r="C53" s="27" t="s">
        <v>39</v>
      </c>
      <c r="D53" s="28">
        <v>1000000</v>
      </c>
      <c r="E53" s="28">
        <f>E54+E55</f>
        <v>-3610000</v>
      </c>
      <c r="F53" s="28">
        <v>-1610000</v>
      </c>
      <c r="G53" s="34">
        <f>G54+G55</f>
        <v>-2610000</v>
      </c>
      <c r="H53" s="30"/>
      <c r="I53" s="50"/>
    </row>
    <row r="54" spans="1:9" ht="39" customHeight="1" x14ac:dyDescent="0.35">
      <c r="A54" s="16">
        <v>0</v>
      </c>
      <c r="B54" s="26" t="s">
        <v>10</v>
      </c>
      <c r="C54" s="27" t="s">
        <v>11</v>
      </c>
      <c r="D54" s="28">
        <v>1000000</v>
      </c>
      <c r="E54" s="28">
        <v>0</v>
      </c>
      <c r="F54" s="28">
        <v>0</v>
      </c>
      <c r="G54" s="29">
        <f t="shared" si="0"/>
        <v>1000000</v>
      </c>
      <c r="H54" s="30"/>
      <c r="I54" s="49" t="s">
        <v>57</v>
      </c>
    </row>
    <row r="55" spans="1:9" ht="68.25" customHeight="1" x14ac:dyDescent="0.35">
      <c r="A55" s="16">
        <v>0</v>
      </c>
      <c r="B55" s="26" t="s">
        <v>40</v>
      </c>
      <c r="C55" s="27" t="s">
        <v>41</v>
      </c>
      <c r="D55" s="28">
        <v>0</v>
      </c>
      <c r="E55" s="28">
        <f>-1610000-2000000</f>
        <v>-3610000</v>
      </c>
      <c r="F55" s="28">
        <v>-1610000</v>
      </c>
      <c r="G55" s="29">
        <f t="shared" si="0"/>
        <v>-3610000</v>
      </c>
      <c r="H55" s="30"/>
      <c r="I55" s="49" t="s">
        <v>84</v>
      </c>
    </row>
    <row r="56" spans="1:9" ht="25.5" customHeight="1" x14ac:dyDescent="0.35">
      <c r="A56" s="16"/>
      <c r="B56" s="31">
        <v>8240</v>
      </c>
      <c r="C56" s="35" t="s">
        <v>56</v>
      </c>
      <c r="D56" s="33">
        <f>D57+D58</f>
        <v>204000</v>
      </c>
      <c r="E56" s="33">
        <f>E57+E58</f>
        <v>1796000</v>
      </c>
      <c r="F56" s="33"/>
      <c r="G56" s="33">
        <v>2000000</v>
      </c>
      <c r="H56" s="30"/>
      <c r="I56" s="49"/>
    </row>
    <row r="57" spans="1:9" ht="42.75" customHeight="1" x14ac:dyDescent="0.2">
      <c r="A57" s="16"/>
      <c r="B57" s="26">
        <v>2210</v>
      </c>
      <c r="C57" s="27" t="s">
        <v>63</v>
      </c>
      <c r="D57" s="28">
        <v>204000</v>
      </c>
      <c r="E57" s="28"/>
      <c r="F57" s="28"/>
      <c r="G57" s="29">
        <f>D57+E57</f>
        <v>204000</v>
      </c>
      <c r="H57" s="30"/>
      <c r="I57" s="53" t="s">
        <v>73</v>
      </c>
    </row>
    <row r="58" spans="1:9" ht="45.75" customHeight="1" x14ac:dyDescent="0.2">
      <c r="A58" s="16"/>
      <c r="B58" s="26" t="s">
        <v>16</v>
      </c>
      <c r="C58" s="27" t="s">
        <v>17</v>
      </c>
      <c r="D58" s="28">
        <v>0</v>
      </c>
      <c r="E58" s="28">
        <v>1796000</v>
      </c>
      <c r="F58" s="39">
        <v>2000000</v>
      </c>
      <c r="G58" s="29">
        <f>D58+E58</f>
        <v>1796000</v>
      </c>
      <c r="H58" s="30"/>
      <c r="I58" s="54"/>
    </row>
    <row r="59" spans="1:9" ht="23.25" customHeight="1" x14ac:dyDescent="0.35">
      <c r="A59" s="16">
        <v>1</v>
      </c>
      <c r="B59" s="26" t="s">
        <v>42</v>
      </c>
      <c r="C59" s="27" t="s">
        <v>43</v>
      </c>
      <c r="D59" s="28">
        <v>350000</v>
      </c>
      <c r="E59" s="28">
        <v>0</v>
      </c>
      <c r="F59" s="28">
        <v>0</v>
      </c>
      <c r="G59" s="29">
        <f t="shared" si="0"/>
        <v>350000</v>
      </c>
      <c r="H59" s="30"/>
      <c r="I59" s="50"/>
    </row>
    <row r="60" spans="1:9" ht="78.75" customHeight="1" x14ac:dyDescent="0.35">
      <c r="A60" s="16">
        <v>0</v>
      </c>
      <c r="B60" s="26" t="s">
        <v>44</v>
      </c>
      <c r="C60" s="27" t="s">
        <v>45</v>
      </c>
      <c r="D60" s="28">
        <v>350000</v>
      </c>
      <c r="E60" s="28">
        <v>0</v>
      </c>
      <c r="F60" s="28">
        <v>0</v>
      </c>
      <c r="G60" s="29">
        <f t="shared" si="0"/>
        <v>350000</v>
      </c>
      <c r="H60" s="30"/>
      <c r="I60" s="49" t="s">
        <v>51</v>
      </c>
    </row>
    <row r="61" spans="1:9" ht="23.25" x14ac:dyDescent="0.35">
      <c r="A61" s="16">
        <v>1</v>
      </c>
      <c r="B61" s="26" t="s">
        <v>46</v>
      </c>
      <c r="C61" s="27" t="s">
        <v>47</v>
      </c>
      <c r="D61" s="37">
        <v>1524000</v>
      </c>
      <c r="E61" s="37">
        <v>-1184000</v>
      </c>
      <c r="F61" s="28">
        <v>-978000</v>
      </c>
      <c r="G61" s="29">
        <f t="shared" si="0"/>
        <v>340000</v>
      </c>
      <c r="H61" s="30"/>
      <c r="I61" s="50"/>
    </row>
    <row r="64" spans="1:9" x14ac:dyDescent="0.2">
      <c r="D64" s="51"/>
      <c r="E64" s="51"/>
      <c r="F64" s="51"/>
      <c r="G64" s="51"/>
    </row>
    <row r="65" spans="2:7" x14ac:dyDescent="0.2">
      <c r="B65" s="14"/>
      <c r="C65" s="19"/>
      <c r="D65" s="20"/>
      <c r="E65" s="56"/>
      <c r="F65" s="56"/>
      <c r="G65" s="9"/>
    </row>
    <row r="66" spans="2:7" x14ac:dyDescent="0.2">
      <c r="B66" s="14"/>
      <c r="C66" s="19"/>
      <c r="D66" s="6"/>
      <c r="E66" s="6"/>
      <c r="F66" s="6"/>
      <c r="G66" s="6"/>
    </row>
    <row r="67" spans="2:7" x14ac:dyDescent="0.2">
      <c r="B67" s="5"/>
      <c r="C67" s="18"/>
      <c r="D67" s="10"/>
      <c r="E67" s="10"/>
      <c r="F67" s="10"/>
      <c r="G67" s="10"/>
    </row>
  </sheetData>
  <mergeCells count="18">
    <mergeCell ref="E65:F65"/>
    <mergeCell ref="I4:I6"/>
    <mergeCell ref="B2:I2"/>
    <mergeCell ref="B4:B5"/>
    <mergeCell ref="C4:C5"/>
    <mergeCell ref="D4:D5"/>
    <mergeCell ref="E4:F4"/>
    <mergeCell ref="G4:G5"/>
    <mergeCell ref="I57:I58"/>
    <mergeCell ref="I21:I22"/>
    <mergeCell ref="E1:G1"/>
    <mergeCell ref="I41:I42"/>
    <mergeCell ref="I39:I40"/>
    <mergeCell ref="I37:I38"/>
    <mergeCell ref="I47:I48"/>
    <mergeCell ref="I10:I18"/>
    <mergeCell ref="I44:I45"/>
    <mergeCell ref="I23:I34"/>
  </mergeCells>
  <conditionalFormatting sqref="B7:B42 B46:B61">
    <cfRule type="expression" dxfId="22" priority="21" stopIfTrue="1">
      <formula>A7=1</formula>
    </cfRule>
  </conditionalFormatting>
  <conditionalFormatting sqref="C7:C42 C46:C61">
    <cfRule type="expression" dxfId="21" priority="22" stopIfTrue="1">
      <formula>A7=1</formula>
    </cfRule>
  </conditionalFormatting>
  <conditionalFormatting sqref="D7:D8 D57:D61 D44:D55 D10:D42">
    <cfRule type="expression" dxfId="20" priority="23" stopIfTrue="1">
      <formula>A7=1</formula>
    </cfRule>
  </conditionalFormatting>
  <conditionalFormatting sqref="E7:E8 E44:E61 E10:E42">
    <cfRule type="expression" dxfId="19" priority="24" stopIfTrue="1">
      <formula>A7=1</formula>
    </cfRule>
  </conditionalFormatting>
  <conditionalFormatting sqref="F7:F8 F44:F61 F10:F42">
    <cfRule type="expression" dxfId="18" priority="25" stopIfTrue="1">
      <formula>A7=1</formula>
    </cfRule>
  </conditionalFormatting>
  <conditionalFormatting sqref="G7:G8 G54:G61 G44:G52 G10:G42">
    <cfRule type="expression" dxfId="17" priority="26" stopIfTrue="1">
      <formula>A7=1</formula>
    </cfRule>
  </conditionalFormatting>
  <conditionalFormatting sqref="B63:B68">
    <cfRule type="expression" dxfId="16" priority="15" stopIfTrue="1">
      <formula>A63=1</formula>
    </cfRule>
  </conditionalFormatting>
  <conditionalFormatting sqref="C63:C68">
    <cfRule type="expression" dxfId="15" priority="16" stopIfTrue="1">
      <formula>A63=1</formula>
    </cfRule>
  </conditionalFormatting>
  <conditionalFormatting sqref="D63:D68">
    <cfRule type="expression" dxfId="14" priority="17" stopIfTrue="1">
      <formula>A63=1</formula>
    </cfRule>
  </conditionalFormatting>
  <conditionalFormatting sqref="E63 E65:E68">
    <cfRule type="expression" dxfId="13" priority="18" stopIfTrue="1">
      <formula>A63=1</formula>
    </cfRule>
  </conditionalFormatting>
  <conditionalFormatting sqref="F63 F65:F68">
    <cfRule type="expression" dxfId="12" priority="19" stopIfTrue="1">
      <formula>A63=1</formula>
    </cfRule>
  </conditionalFormatting>
  <conditionalFormatting sqref="G63 G65:G68">
    <cfRule type="expression" dxfId="11" priority="20" stopIfTrue="1">
      <formula>A63=1</formula>
    </cfRule>
  </conditionalFormatting>
  <conditionalFormatting sqref="G53">
    <cfRule type="expression" dxfId="10" priority="14" stopIfTrue="1">
      <formula>C53=1</formula>
    </cfRule>
  </conditionalFormatting>
  <conditionalFormatting sqref="D56">
    <cfRule type="expression" dxfId="9" priority="13" stopIfTrue="1">
      <formula>XFD56=1</formula>
    </cfRule>
  </conditionalFormatting>
  <conditionalFormatting sqref="B43">
    <cfRule type="expression" dxfId="8" priority="7" stopIfTrue="1">
      <formula>A43=1</formula>
    </cfRule>
  </conditionalFormatting>
  <conditionalFormatting sqref="C43">
    <cfRule type="expression" dxfId="7" priority="8" stopIfTrue="1">
      <formula>A43=1</formula>
    </cfRule>
  </conditionalFormatting>
  <conditionalFormatting sqref="D43">
    <cfRule type="expression" dxfId="6" priority="9" stopIfTrue="1">
      <formula>A43=1</formula>
    </cfRule>
  </conditionalFormatting>
  <conditionalFormatting sqref="E43:G43">
    <cfRule type="expression" dxfId="5" priority="6" stopIfTrue="1">
      <formula>B43=1</formula>
    </cfRule>
  </conditionalFormatting>
  <conditionalFormatting sqref="B44:B45">
    <cfRule type="expression" dxfId="4" priority="4" stopIfTrue="1">
      <formula>A44=1</formula>
    </cfRule>
  </conditionalFormatting>
  <conditionalFormatting sqref="C44:C45">
    <cfRule type="expression" dxfId="3" priority="5" stopIfTrue="1">
      <formula>A44=1</formula>
    </cfRule>
  </conditionalFormatting>
  <conditionalFormatting sqref="E9:G9">
    <cfRule type="expression" dxfId="2" priority="3" stopIfTrue="1">
      <formula>B9=1</formula>
    </cfRule>
  </conditionalFormatting>
  <conditionalFormatting sqref="D9">
    <cfRule type="expression" dxfId="1" priority="2" stopIfTrue="1">
      <formula>A9=1</formula>
    </cfRule>
  </conditionalFormatting>
  <conditionalFormatting sqref="E64:G64">
    <cfRule type="expression" dxfId="0" priority="1" stopIfTrue="1">
      <formula>B64=1</formula>
    </cfRule>
  </conditionalFormatting>
  <pageMargins left="0.31496062992125984" right="0" top="0.39370078740157483" bottom="0.39370078740157483" header="0" footer="0"/>
  <pageSetup paperSize="9"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upv_zs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2023-11-21T15:53:36Z</cp:lastPrinted>
  <dcterms:created xsi:type="dcterms:W3CDTF">2023-11-20T08:18:51Z</dcterms:created>
  <dcterms:modified xsi:type="dcterms:W3CDTF">2023-11-21T17:04:44Z</dcterms:modified>
</cp:coreProperties>
</file>