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CD68A78-C278-4793-A714-A538918ABC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E31" i="1"/>
  <c r="D30" i="1"/>
  <c r="D22" i="1" l="1"/>
  <c r="D14" i="1"/>
  <c r="D6" i="1"/>
  <c r="E7" i="1"/>
  <c r="E15" i="1" l="1"/>
  <c r="E23" i="1"/>
</calcChain>
</file>

<file path=xl/sharedStrings.xml><?xml version="1.0" encoding="utf-8"?>
<sst xmlns="http://schemas.openxmlformats.org/spreadsheetml/2006/main" count="82" uniqueCount="29">
  <si>
    <t>№ з/п</t>
  </si>
  <si>
    <t>Постачальник</t>
  </si>
  <si>
    <t>Адреса</t>
  </si>
  <si>
    <t>Дата</t>
  </si>
  <si>
    <t>Ціна, грн.</t>
  </si>
  <si>
    <t>Джерело</t>
  </si>
  <si>
    <t>Середня ціна</t>
  </si>
  <si>
    <t>Очікувана вартість закупівлі</t>
  </si>
  <si>
    <t>грн.</t>
  </si>
  <si>
    <t>Комерційна пропозиція</t>
  </si>
  <si>
    <t>ТзОВ "Інсталпласт"</t>
  </si>
  <si>
    <t>м. Городок</t>
  </si>
  <si>
    <t>Загальна очікувана вартість закупівлі</t>
  </si>
  <si>
    <t>Комерційна пропощиція</t>
  </si>
  <si>
    <t>Фланцевий адаптер DN150</t>
  </si>
  <si>
    <t>ПП "Гідрогазкомплект"</t>
  </si>
  <si>
    <t>м. Луцьк</t>
  </si>
  <si>
    <t>ПП "Архітектура і сервіс"</t>
  </si>
  <si>
    <t>м. Львів</t>
  </si>
  <si>
    <t>Очікувана вартість предмета закупівлі 5360,00 грн.</t>
  </si>
  <si>
    <t>4 шт.</t>
  </si>
  <si>
    <t>ФОП Пелих В.Б.</t>
  </si>
  <si>
    <t>м. Броди</t>
  </si>
  <si>
    <t>Очікувана вартість предмета закупівлі 660,00 грн.</t>
  </si>
  <si>
    <t>Засувка фланцева з обгумованим клином DN150 PN16</t>
  </si>
  <si>
    <t>Очікувана вартість предмета закупівлі 10250,00 грн.</t>
  </si>
  <si>
    <t>Засувка фланцева з обгумованим клином DN50 PN16</t>
  </si>
  <si>
    <t>Очікувана вартість предмета закупівлі 3375,00 грн.</t>
  </si>
  <si>
    <t>Кран кульовий кутовий з американкою DN25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</si>
</sst>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1" applyBorder="1"/>
    <xf numFmtId="0" fontId="4" fillId="0" borderId="1" xfId="0" applyFont="1" applyBorder="1"/>
    <xf numFmtId="0" fontId="3" fillId="0" borderId="2" xfId="0" applyFont="1" applyBorder="1"/>
    <xf numFmtId="0" fontId="3" fillId="0" borderId="1" xfId="0" applyFont="1" applyBorder="1"/>
    <xf numFmtId="0" fontId="5" fillId="0" borderId="1" xfId="0" applyFont="1" applyBorder="1"/>
    <xf numFmtId="0" fontId="6" fillId="0" borderId="1" xfId="1" applyFont="1" applyBorder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varochniy-aparat.com.u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dzo.ua/tenders/catalog/products" TargetMode="External"/><Relationship Id="rId7" Type="http://schemas.openxmlformats.org/officeDocument/2006/relationships/hyperlink" Target="http://www.svarochniy-aparat.com.ua/" TargetMode="External"/><Relationship Id="rId12" Type="http://schemas.openxmlformats.org/officeDocument/2006/relationships/hyperlink" Target="http://www.svarochniy-aparat.com.ua/" TargetMode="External"/><Relationship Id="rId2" Type="http://schemas.openxmlformats.org/officeDocument/2006/relationships/hyperlink" Target="http://www.dzo.ua/tenders/catalog/pruducts" TargetMode="External"/><Relationship Id="rId1" Type="http://schemas.openxmlformats.org/officeDocument/2006/relationships/hyperlink" Target="http://www.etp.com.ua/dzo.ua/tenders/catalog/products" TargetMode="External"/><Relationship Id="rId6" Type="http://schemas.openxmlformats.org/officeDocument/2006/relationships/hyperlink" Target="http://www.armashop.ua/" TargetMode="External"/><Relationship Id="rId11" Type="http://schemas.openxmlformats.org/officeDocument/2006/relationships/hyperlink" Target="http://www.armashop.ua/" TargetMode="External"/><Relationship Id="rId5" Type="http://schemas.openxmlformats.org/officeDocument/2006/relationships/hyperlink" Target="http://www.armashop.ua/" TargetMode="External"/><Relationship Id="rId10" Type="http://schemas.openxmlformats.org/officeDocument/2006/relationships/hyperlink" Target="http://www.dzo.ua/tenders/catalog/products" TargetMode="External"/><Relationship Id="rId4" Type="http://schemas.openxmlformats.org/officeDocument/2006/relationships/hyperlink" Target="http://www.prom.ua/" TargetMode="External"/><Relationship Id="rId9" Type="http://schemas.openxmlformats.org/officeDocument/2006/relationships/hyperlink" Target="http://www.svarochniy-aparat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Normal="100" workbookViewId="0">
      <selection activeCell="B10" sqref="B10"/>
    </sheetView>
  </sheetViews>
  <sheetFormatPr defaultColWidth="9.109375" defaultRowHeight="15.6" x14ac:dyDescent="0.3"/>
  <cols>
    <col min="1" max="1" width="5.88671875" style="2" customWidth="1"/>
    <col min="2" max="2" width="46" style="2" customWidth="1"/>
    <col min="3" max="3" width="12" style="2" customWidth="1"/>
    <col min="4" max="4" width="10.109375" style="2" customWidth="1"/>
    <col min="5" max="5" width="13.44140625" style="2" customWidth="1"/>
    <col min="6" max="6" width="50.77734375" style="2" customWidth="1"/>
    <col min="7" max="16384" width="9.109375" style="2"/>
  </cols>
  <sheetData>
    <row r="1" spans="1:6" x14ac:dyDescent="0.3">
      <c r="B1" s="9" t="s">
        <v>14</v>
      </c>
      <c r="C1" s="8" t="s">
        <v>20</v>
      </c>
      <c r="D1" s="1"/>
      <c r="E1" s="1"/>
      <c r="F1" s="1"/>
    </row>
    <row r="2" spans="1:6" x14ac:dyDescent="0.3">
      <c r="A2" s="4" t="s">
        <v>0</v>
      </c>
      <c r="B2" s="4" t="s">
        <v>1</v>
      </c>
      <c r="C2" s="4" t="s">
        <v>2</v>
      </c>
      <c r="D2" s="4" t="s">
        <v>4</v>
      </c>
      <c r="E2" s="4" t="s">
        <v>3</v>
      </c>
      <c r="F2" s="4" t="s">
        <v>5</v>
      </c>
    </row>
    <row r="3" spans="1:6" x14ac:dyDescent="0.3">
      <c r="A3" s="1">
        <v>1</v>
      </c>
      <c r="B3" s="1" t="s">
        <v>15</v>
      </c>
      <c r="C3" s="1" t="s">
        <v>16</v>
      </c>
      <c r="D3" s="1">
        <v>3000</v>
      </c>
      <c r="E3" s="3">
        <v>45569</v>
      </c>
      <c r="F3" s="5" t="s">
        <v>9</v>
      </c>
    </row>
    <row r="4" spans="1:6" x14ac:dyDescent="0.3">
      <c r="A4" s="1">
        <v>2</v>
      </c>
      <c r="B4" s="1" t="s">
        <v>10</v>
      </c>
      <c r="C4" s="1" t="s">
        <v>11</v>
      </c>
      <c r="D4" s="1">
        <v>5880.47</v>
      </c>
      <c r="E4" s="3">
        <v>45574</v>
      </c>
      <c r="F4" s="5" t="s">
        <v>9</v>
      </c>
    </row>
    <row r="5" spans="1:6" x14ac:dyDescent="0.3">
      <c r="A5" s="1">
        <v>3</v>
      </c>
      <c r="B5" s="1" t="s">
        <v>17</v>
      </c>
      <c r="C5" s="1" t="s">
        <v>18</v>
      </c>
      <c r="D5" s="1">
        <v>7204.64</v>
      </c>
      <c r="E5" s="3">
        <v>45576</v>
      </c>
      <c r="F5" s="5" t="s">
        <v>9</v>
      </c>
    </row>
    <row r="6" spans="1:6" x14ac:dyDescent="0.3">
      <c r="A6" s="1"/>
      <c r="B6" s="4" t="s">
        <v>6</v>
      </c>
      <c r="C6" s="1"/>
      <c r="D6" s="1">
        <f>SUM(D3:D5)/3</f>
        <v>5361.7033333333338</v>
      </c>
      <c r="E6" s="1">
        <v>5360</v>
      </c>
      <c r="F6" s="10" t="s">
        <v>19</v>
      </c>
    </row>
    <row r="7" spans="1:6" x14ac:dyDescent="0.3">
      <c r="A7" s="1"/>
      <c r="B7" s="1" t="s">
        <v>7</v>
      </c>
      <c r="C7" s="8">
        <v>4</v>
      </c>
      <c r="D7" s="1"/>
      <c r="E7" s="8">
        <f>C7*E6</f>
        <v>21440</v>
      </c>
      <c r="F7" s="8" t="s">
        <v>8</v>
      </c>
    </row>
    <row r="8" spans="1:6" x14ac:dyDescent="0.3">
      <c r="F8" s="7"/>
    </row>
    <row r="9" spans="1:6" x14ac:dyDescent="0.3">
      <c r="B9" s="9" t="s">
        <v>28</v>
      </c>
      <c r="C9" s="8">
        <v>21</v>
      </c>
    </row>
    <row r="10" spans="1:6" x14ac:dyDescent="0.3">
      <c r="A10" s="4" t="s">
        <v>0</v>
      </c>
      <c r="B10" s="4" t="s">
        <v>1</v>
      </c>
      <c r="C10" s="4" t="s">
        <v>2</v>
      </c>
      <c r="D10" s="4" t="s">
        <v>4</v>
      </c>
      <c r="E10" s="4" t="s">
        <v>3</v>
      </c>
      <c r="F10" s="4" t="s">
        <v>5</v>
      </c>
    </row>
    <row r="11" spans="1:6" x14ac:dyDescent="0.3">
      <c r="A11" s="1">
        <v>1</v>
      </c>
      <c r="B11" s="1" t="s">
        <v>15</v>
      </c>
      <c r="C11" s="1" t="s">
        <v>16</v>
      </c>
      <c r="D11" s="1">
        <v>948</v>
      </c>
      <c r="E11" s="3">
        <v>45569</v>
      </c>
      <c r="F11" s="5" t="s">
        <v>13</v>
      </c>
    </row>
    <row r="12" spans="1:6" x14ac:dyDescent="0.3">
      <c r="A12" s="1">
        <v>2</v>
      </c>
      <c r="B12" s="1" t="s">
        <v>21</v>
      </c>
      <c r="C12" s="1" t="s">
        <v>22</v>
      </c>
      <c r="D12" s="1">
        <v>550</v>
      </c>
      <c r="E12" s="3">
        <v>45576</v>
      </c>
      <c r="F12" s="5" t="s">
        <v>13</v>
      </c>
    </row>
    <row r="13" spans="1:6" x14ac:dyDescent="0.3">
      <c r="A13" s="1">
        <v>3</v>
      </c>
      <c r="B13" s="1" t="s">
        <v>17</v>
      </c>
      <c r="C13" s="1" t="s">
        <v>18</v>
      </c>
      <c r="D13" s="1">
        <v>483.49</v>
      </c>
      <c r="E13" s="3">
        <v>45576</v>
      </c>
      <c r="F13" s="5" t="s">
        <v>13</v>
      </c>
    </row>
    <row r="14" spans="1:6" x14ac:dyDescent="0.3">
      <c r="A14" s="1"/>
      <c r="B14" s="4" t="s">
        <v>6</v>
      </c>
      <c r="C14" s="1"/>
      <c r="D14" s="1">
        <f>SUM(D11:D13)/3</f>
        <v>660.49666666666667</v>
      </c>
      <c r="E14" s="1">
        <v>660</v>
      </c>
      <c r="F14" s="6" t="s">
        <v>23</v>
      </c>
    </row>
    <row r="15" spans="1:6" x14ac:dyDescent="0.3">
      <c r="A15" s="1"/>
      <c r="B15" s="1" t="s">
        <v>7</v>
      </c>
      <c r="C15" s="8">
        <v>21</v>
      </c>
      <c r="D15" s="1"/>
      <c r="E15" s="8">
        <f>C15*E14</f>
        <v>13860</v>
      </c>
      <c r="F15" s="8" t="s">
        <v>8</v>
      </c>
    </row>
    <row r="16" spans="1:6" x14ac:dyDescent="0.3">
      <c r="F16" s="7"/>
    </row>
    <row r="17" spans="1:6" x14ac:dyDescent="0.3">
      <c r="B17" s="9" t="s">
        <v>24</v>
      </c>
      <c r="C17" s="8">
        <v>3</v>
      </c>
    </row>
    <row r="18" spans="1:6" x14ac:dyDescent="0.3">
      <c r="A18" s="4" t="s">
        <v>0</v>
      </c>
      <c r="B18" s="4" t="s">
        <v>1</v>
      </c>
      <c r="C18" s="4" t="s">
        <v>2</v>
      </c>
      <c r="D18" s="4" t="s">
        <v>4</v>
      </c>
      <c r="E18" s="4" t="s">
        <v>3</v>
      </c>
      <c r="F18" s="4" t="s">
        <v>5</v>
      </c>
    </row>
    <row r="19" spans="1:6" x14ac:dyDescent="0.3">
      <c r="A19" s="1">
        <v>1</v>
      </c>
      <c r="B19" s="1" t="s">
        <v>15</v>
      </c>
      <c r="C19" s="1" t="s">
        <v>16</v>
      </c>
      <c r="D19" s="1">
        <v>10992</v>
      </c>
      <c r="E19" s="3">
        <v>45569</v>
      </c>
      <c r="F19" s="5" t="s">
        <v>9</v>
      </c>
    </row>
    <row r="20" spans="1:6" x14ac:dyDescent="0.3">
      <c r="A20" s="1">
        <v>2</v>
      </c>
      <c r="B20" s="1" t="s">
        <v>10</v>
      </c>
      <c r="C20" s="1" t="s">
        <v>11</v>
      </c>
      <c r="D20" s="1">
        <v>9702</v>
      </c>
      <c r="E20" s="3">
        <v>45574</v>
      </c>
      <c r="F20" s="5" t="s">
        <v>9</v>
      </c>
    </row>
    <row r="21" spans="1:6" x14ac:dyDescent="0.3">
      <c r="A21" s="1">
        <v>3</v>
      </c>
      <c r="B21" s="1" t="s">
        <v>17</v>
      </c>
      <c r="C21" s="1" t="s">
        <v>18</v>
      </c>
      <c r="D21" s="1">
        <v>10064.969999999999</v>
      </c>
      <c r="E21" s="3">
        <v>45576</v>
      </c>
      <c r="F21" s="5" t="s">
        <v>9</v>
      </c>
    </row>
    <row r="22" spans="1:6" x14ac:dyDescent="0.3">
      <c r="A22" s="1"/>
      <c r="B22" s="4" t="s">
        <v>6</v>
      </c>
      <c r="C22" s="1"/>
      <c r="D22" s="1">
        <f>SUM(D19:D21)/3</f>
        <v>10252.99</v>
      </c>
      <c r="E22" s="1">
        <v>10250</v>
      </c>
      <c r="F22" s="6" t="s">
        <v>25</v>
      </c>
    </row>
    <row r="23" spans="1:6" x14ac:dyDescent="0.3">
      <c r="A23" s="1"/>
      <c r="B23" s="1" t="s">
        <v>7</v>
      </c>
      <c r="C23" s="8">
        <v>3</v>
      </c>
      <c r="D23" s="1"/>
      <c r="E23" s="8">
        <f>C23*E22</f>
        <v>30750</v>
      </c>
      <c r="F23" s="8" t="s">
        <v>8</v>
      </c>
    </row>
    <row r="24" spans="1:6" x14ac:dyDescent="0.3">
      <c r="A24" s="1"/>
      <c r="B24" s="1"/>
      <c r="C24" s="8"/>
      <c r="D24" s="1"/>
      <c r="E24" s="8"/>
      <c r="F24" s="8"/>
    </row>
    <row r="25" spans="1:6" x14ac:dyDescent="0.3">
      <c r="B25" s="9" t="s">
        <v>26</v>
      </c>
      <c r="C25" s="8">
        <v>4</v>
      </c>
    </row>
    <row r="26" spans="1:6" x14ac:dyDescent="0.3">
      <c r="A26" s="4" t="s">
        <v>0</v>
      </c>
      <c r="B26" s="4" t="s">
        <v>1</v>
      </c>
      <c r="C26" s="4" t="s">
        <v>2</v>
      </c>
      <c r="D26" s="4" t="s">
        <v>4</v>
      </c>
      <c r="E26" s="4" t="s">
        <v>3</v>
      </c>
      <c r="F26" s="4" t="s">
        <v>5</v>
      </c>
    </row>
    <row r="27" spans="1:6" x14ac:dyDescent="0.3">
      <c r="A27" s="1">
        <v>1</v>
      </c>
      <c r="B27" s="1" t="s">
        <v>15</v>
      </c>
      <c r="C27" s="1" t="s">
        <v>16</v>
      </c>
      <c r="D27" s="1">
        <v>3720</v>
      </c>
      <c r="E27" s="3">
        <v>45569</v>
      </c>
      <c r="F27" s="5" t="s">
        <v>9</v>
      </c>
    </row>
    <row r="28" spans="1:6" x14ac:dyDescent="0.3">
      <c r="A28" s="1">
        <v>2</v>
      </c>
      <c r="B28" s="1" t="s">
        <v>10</v>
      </c>
      <c r="C28" s="1" t="s">
        <v>11</v>
      </c>
      <c r="D28" s="1">
        <v>3175.2</v>
      </c>
      <c r="E28" s="3">
        <v>45574</v>
      </c>
      <c r="F28" s="5" t="s">
        <v>9</v>
      </c>
    </row>
    <row r="29" spans="1:6" x14ac:dyDescent="0.3">
      <c r="A29" s="1">
        <v>3</v>
      </c>
      <c r="B29" s="1" t="s">
        <v>17</v>
      </c>
      <c r="C29" s="1" t="s">
        <v>18</v>
      </c>
      <c r="D29" s="1">
        <v>3228.11</v>
      </c>
      <c r="E29" s="3">
        <v>45576</v>
      </c>
      <c r="F29" s="5" t="s">
        <v>9</v>
      </c>
    </row>
    <row r="30" spans="1:6" x14ac:dyDescent="0.3">
      <c r="A30" s="1"/>
      <c r="B30" s="4" t="s">
        <v>6</v>
      </c>
      <c r="C30" s="1"/>
      <c r="D30" s="1">
        <f>SUM(D27:D29)/3</f>
        <v>3374.4366666666665</v>
      </c>
      <c r="E30" s="1">
        <v>3375</v>
      </c>
      <c r="F30" s="6" t="s">
        <v>27</v>
      </c>
    </row>
    <row r="31" spans="1:6" x14ac:dyDescent="0.3">
      <c r="A31" s="1"/>
      <c r="B31" s="1" t="s">
        <v>7</v>
      </c>
      <c r="C31" s="8">
        <v>4</v>
      </c>
      <c r="D31" s="1"/>
      <c r="E31" s="8">
        <f>C31*E30</f>
        <v>13500</v>
      </c>
      <c r="F31" s="8" t="s">
        <v>8</v>
      </c>
    </row>
    <row r="32" spans="1:6" x14ac:dyDescent="0.3">
      <c r="A32" s="8"/>
      <c r="B32" s="8"/>
      <c r="C32" s="8"/>
      <c r="D32" s="8"/>
      <c r="E32" s="8"/>
      <c r="F32" s="8"/>
    </row>
    <row r="33" spans="1:6" x14ac:dyDescent="0.3">
      <c r="A33" s="8"/>
      <c r="B33" s="8" t="s">
        <v>12</v>
      </c>
      <c r="C33" s="8"/>
      <c r="D33" s="8"/>
      <c r="E33" s="8">
        <f>E7+E15+E23+E31</f>
        <v>79550</v>
      </c>
      <c r="F33" s="8"/>
    </row>
  </sheetData>
  <hyperlinks>
    <hyperlink ref="F3" r:id="rId1" display="www.etp.com.ua/dzo.ua/tenders/catalog/products" xr:uid="{00000000-0004-0000-0000-000001000000}"/>
    <hyperlink ref="F11" r:id="rId2" display="www.dzo.ua/tenders/catalog/pruducts" xr:uid="{00000000-0004-0000-0000-000002000000}"/>
    <hyperlink ref="F19" r:id="rId3" display="www.dzo.ua/tenders/catalog/products" xr:uid="{00000000-0004-0000-0000-000003000000}"/>
    <hyperlink ref="F4" r:id="rId4" display="www.prom.ua" xr:uid="{00000000-0004-0000-0000-000005000000}"/>
    <hyperlink ref="F12" r:id="rId5" display="www.armashop.ua" xr:uid="{00000000-0004-0000-0000-000006000000}"/>
    <hyperlink ref="F20" r:id="rId6" display="www.armashop.ua" xr:uid="{00000000-0004-0000-0000-000008000000}"/>
    <hyperlink ref="F5" r:id="rId7" display="www.svarochniy-aparat.com.ua" xr:uid="{00000000-0004-0000-0000-00000B000000}"/>
    <hyperlink ref="F13" r:id="rId8" display="www.svarochniy-aparat.com.ua" xr:uid="{025CF21D-46A2-4722-A999-A0B6937EA928}"/>
    <hyperlink ref="F21" r:id="rId9" display="www.svarochniy-aparat.com.ua" xr:uid="{72FD7A83-9CA7-433A-BB41-B9C5F1958451}"/>
    <hyperlink ref="F27" r:id="rId10" display="www.dzo.ua/tenders/catalog/products" xr:uid="{E0E2656E-E9C9-4AE8-B700-56E63479088C}"/>
    <hyperlink ref="F28" r:id="rId11" display="www.armashop.ua" xr:uid="{286036BB-8124-465C-A6FE-8B8A7E2670E7}"/>
    <hyperlink ref="F29" r:id="rId12" display="www.svarochniy-aparat.com.ua" xr:uid="{8ED20D20-2EC8-4D1D-BFDE-723E23A57B39}"/>
  </hyperlinks>
  <pageMargins left="0.31496062992125984" right="0.31496062992125984" top="0.35433070866141736" bottom="0.35433070866141736" header="0.31496062992125984" footer="0.31496062992125984"/>
  <pageSetup paperSize="9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2024-10-16T10:02:01Z</dcterms:modified>
</cp:coreProperties>
</file>