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Проекти 6 сесія\147\"/>
    </mc:Choice>
  </mc:AlternateContent>
  <bookViews>
    <workbookView xWindow="480" yWindow="135" windowWidth="27795" windowHeight="14130"/>
  </bookViews>
  <sheets>
    <sheet name="Лист1" sheetId="1" r:id="rId1"/>
  </sheets>
  <calcPr calcId="162913" refMode="R1C1"/>
</workbook>
</file>

<file path=xl/calcChain.xml><?xml version="1.0" encoding="utf-8"?>
<calcChain xmlns="http://schemas.openxmlformats.org/spreadsheetml/2006/main">
  <c r="G16" i="1" l="1"/>
  <c r="O20" i="1" l="1"/>
  <c r="N20" i="1"/>
  <c r="M20" i="1"/>
  <c r="L20" i="1"/>
  <c r="K20" i="1"/>
  <c r="J20" i="1"/>
  <c r="I20" i="1"/>
  <c r="H20" i="1"/>
  <c r="G20" i="1"/>
  <c r="F20" i="1"/>
  <c r="E20" i="1"/>
  <c r="O22" i="1"/>
  <c r="N22" i="1"/>
  <c r="M22" i="1"/>
  <c r="L22" i="1"/>
  <c r="K22" i="1"/>
  <c r="J22" i="1"/>
  <c r="I22" i="1"/>
  <c r="H22" i="1"/>
  <c r="G22" i="1"/>
  <c r="F22" i="1"/>
  <c r="E22" i="1"/>
  <c r="O14" i="1"/>
  <c r="N14" i="1"/>
  <c r="M14" i="1"/>
  <c r="L14" i="1"/>
  <c r="K14" i="1"/>
  <c r="J14" i="1"/>
  <c r="I14" i="1"/>
  <c r="H14" i="1"/>
  <c r="G14" i="1"/>
  <c r="F16" i="1" l="1"/>
  <c r="F14" i="1" s="1"/>
  <c r="E16" i="1" l="1"/>
  <c r="E14" i="1" s="1"/>
  <c r="E25" i="1" s="1"/>
  <c r="O25" i="1"/>
  <c r="N25" i="1"/>
  <c r="M25" i="1"/>
  <c r="L25" i="1"/>
  <c r="K25" i="1"/>
  <c r="J25" i="1"/>
  <c r="I25" i="1"/>
  <c r="H25" i="1"/>
  <c r="G25" i="1"/>
  <c r="F25" i="1"/>
  <c r="P24" i="1" l="1"/>
  <c r="P23" i="1"/>
  <c r="P22" i="1"/>
  <c r="P21" i="1"/>
  <c r="P20" i="1"/>
  <c r="P19" i="1"/>
  <c r="P18" i="1"/>
  <c r="P14" i="1"/>
  <c r="P25" i="1" l="1"/>
</calcChain>
</file>

<file path=xl/sharedStrings.xml><?xml version="1.0" encoding="utf-8"?>
<sst xmlns="http://schemas.openxmlformats.org/spreadsheetml/2006/main" count="70" uniqueCount="55">
  <si>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</si>
  <si>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</si>
  <si>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</si>
  <si>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</si>
  <si>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</si>
  <si>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</si>
  <si>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</si>
  <si>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</si>
  <si>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</si>
  <si>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</si>
  <si>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</si>
  <si>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</si>
  <si>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</si>
  <si>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</si>
  <si>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</si>
  <si>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</si>
  <si>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Виконком Бродiвської мiської ради</t>
  </si>
  <si>
    <t>0216020</t>
  </si>
  <si>
    <t>0620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</si>
  <si>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</si>
  <si>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</si>
  <si>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0216030</t>
  </si>
  <si>
    <t>6030</t>
  </si>
  <si>
    <t>Організація благоустрою населених пунктів</t>
  </si>
  <si>
    <t>0111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</si>
  <si>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</si>
  <si>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</si>
  <si>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3700000</t>
  </si>
  <si>
    <t>Фінансове управління Бродівської міської ради</t>
  </si>
  <si>
    <t>3718710</t>
  </si>
  <si>
    <t>0133</t>
  </si>
  <si>
    <t>8710</t>
  </si>
  <si>
    <t>Резервний фонд місцевого бюджету</t>
  </si>
  <si>
    <t>3718775</t>
  </si>
  <si>
    <t>8775</t>
  </si>
  <si>
    <t>Інші заходи за рахунок коштів резервного фонду місцевого бюджету</t>
  </si>
  <si>
    <t>X</t>
  </si>
  <si>
    <t>УСЬОГО</t>
  </si>
  <si>
    <t>(код бюджету)</t>
  </si>
  <si>
    <t>до  рішення  міської  ради</t>
  </si>
  <si>
    <t>ЗМІНИ ДО РОЗПОДІЛУ</t>
  </si>
  <si>
    <t>видатків Бродівського міського бюджету  на 2021 рік</t>
  </si>
  <si>
    <t>Додаток 1</t>
  </si>
  <si>
    <t>0800000</t>
  </si>
  <si>
    <t>0810160</t>
  </si>
  <si>
    <t>0210150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</si>
  <si>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</si>
  <si>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</si>
  <si>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0213112</t>
  </si>
  <si>
    <t>1040</t>
  </si>
  <si>
    <t>Заходи державної політики з питань дітей та їх соціального захисту</t>
  </si>
  <si>
    <t>Відділ соціального захисту населення Бродівської міської ради</t>
  </si>
  <si>
    <t>Секретар ради</t>
  </si>
  <si>
    <t>Руслан ШИШКА</t>
  </si>
  <si>
    <t>від      18.02.              2021р.№ 147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</si>
</sst>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7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2" borderId="2" xfId="0" applyFont="1" applyFill="1" applyBorder="1" applyAlignment="1">
      <alignment horizontal="center"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164" fontId="2" fillId="2" borderId="2" xfId="0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164" fontId="1" fillId="2" borderId="2" xfId="0" applyNumberFormat="1" applyFont="1" applyFill="1" applyBorder="1" applyAlignment="1">
      <alignment vertical="center" wrapText="1"/>
    </xf>
    <xf numFmtId="49" fontId="1" fillId="2" borderId="2" xfId="0" quotePrefix="1" applyNumberFormat="1" applyFont="1" applyFill="1" applyBorder="1" applyAlignment="1">
      <alignment horizontal="center" vertical="center" wrapText="1"/>
    </xf>
    <xf numFmtId="2" fontId="3" fillId="2" borderId="2" xfId="0" quotePrefix="1" applyNumberFormat="1" applyFont="1" applyFill="1" applyBorder="1" applyAlignment="1">
      <alignment horizontal="center" vertical="center" wrapText="1"/>
    </xf>
    <xf numFmtId="2" fontId="3" fillId="2" borderId="2" xfId="0" quotePrefix="1" applyNumberFormat="1" applyFont="1" applyFill="1" applyBorder="1" applyAlignment="1">
      <alignment vertical="center" wrapText="1"/>
    </xf>
    <xf numFmtId="0" fontId="4" fillId="0" borderId="0" xfId="0" applyFont="1" applyAlignment="1">
      <alignment horizontal="left"/>
    </xf>
    <xf numFmtId="0" fontId="5" fillId="0" borderId="0" xfId="0" applyFont="1"/>
    <xf numFmtId="0" fontId="6" fillId="0" borderId="1" xfId="0" quotePrefix="1" applyFont="1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topLeftCell="D1" workbookViewId="0">
      <selection activeCell="M4" sqref="M4"/>
    </sheetView>
  </sheetViews>
  <sheetFormatPr defaultRowHeight="12.75" x14ac:dyDescent="0.2"/>
  <cols>
    <col min="1" max="3" width="12" customWidth="1"/>
    <col min="4" max="4" width="46.28515625" customWidth="1"/>
    <col min="5" max="5" width="15" customWidth="1"/>
    <col min="6" max="6" width="16.28515625" customWidth="1"/>
    <col min="7" max="15" width="13.7109375" customWidth="1"/>
    <col min="16" max="16" width="14.5703125" customWidth="1"/>
  </cols>
  <sheetData>
    <row r="1" spans="1:16" ht="18.7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 t="s">
        <v>42</v>
      </c>
      <c r="N1" s="1"/>
      <c r="O1" s="1"/>
      <c r="P1" s="1"/>
    </row>
    <row r="2" spans="1:16" ht="18.75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 t="s">
        <v>39</v>
      </c>
      <c r="N2" s="1"/>
      <c r="O2" s="1"/>
      <c r="P2" s="1"/>
    </row>
    <row r="3" spans="1:16" ht="18.75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 t="s">
        <v>54</v>
      </c>
      <c r="N3" s="1"/>
      <c r="O3" s="1"/>
      <c r="P3" s="1"/>
    </row>
    <row r="4" spans="1:16" ht="18.7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18.75" x14ac:dyDescent="0.3">
      <c r="A5" s="21" t="s">
        <v>40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</row>
    <row r="6" spans="1:16" ht="18.75" x14ac:dyDescent="0.3">
      <c r="A6" s="21" t="s">
        <v>41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</row>
    <row r="7" spans="1:16" ht="18.75" x14ac:dyDescent="0.3">
      <c r="A7" s="19">
        <v>13545000000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ht="18.75" x14ac:dyDescent="0.3">
      <c r="A8" s="1" t="s">
        <v>38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3" t="s">
        <v>0</v>
      </c>
    </row>
    <row r="9" spans="1:16" ht="18.75" x14ac:dyDescent="0.2">
      <c r="A9" s="20" t="s">
        <v>1</v>
      </c>
      <c r="B9" s="20" t="s">
        <v>2</v>
      </c>
      <c r="C9" s="20" t="s">
        <v>3</v>
      </c>
      <c r="D9" s="20" t="s">
        <v>4</v>
      </c>
      <c r="E9" s="20" t="s">
        <v>5</v>
      </c>
      <c r="F9" s="20"/>
      <c r="G9" s="20"/>
      <c r="H9" s="20"/>
      <c r="I9" s="20"/>
      <c r="J9" s="20" t="s">
        <v>12</v>
      </c>
      <c r="K9" s="20"/>
      <c r="L9" s="20"/>
      <c r="M9" s="20"/>
      <c r="N9" s="20"/>
      <c r="O9" s="20"/>
      <c r="P9" s="20" t="s">
        <v>14</v>
      </c>
    </row>
    <row r="10" spans="1:16" ht="18.75" x14ac:dyDescent="0.2">
      <c r="A10" s="20"/>
      <c r="B10" s="20"/>
      <c r="C10" s="20"/>
      <c r="D10" s="20"/>
      <c r="E10" s="20" t="s">
        <v>6</v>
      </c>
      <c r="F10" s="20" t="s">
        <v>7</v>
      </c>
      <c r="G10" s="20" t="s">
        <v>8</v>
      </c>
      <c r="H10" s="20"/>
      <c r="I10" s="20" t="s">
        <v>11</v>
      </c>
      <c r="J10" s="20" t="s">
        <v>6</v>
      </c>
      <c r="K10" s="20" t="s">
        <v>13</v>
      </c>
      <c r="L10" s="20" t="s">
        <v>7</v>
      </c>
      <c r="M10" s="20" t="s">
        <v>8</v>
      </c>
      <c r="N10" s="20"/>
      <c r="O10" s="20" t="s">
        <v>11</v>
      </c>
      <c r="P10" s="20"/>
    </row>
    <row r="11" spans="1:16" x14ac:dyDescent="0.2">
      <c r="A11" s="20"/>
      <c r="B11" s="20"/>
      <c r="C11" s="20"/>
      <c r="D11" s="20"/>
      <c r="E11" s="20"/>
      <c r="F11" s="20"/>
      <c r="G11" s="20" t="s">
        <v>9</v>
      </c>
      <c r="H11" s="20" t="s">
        <v>10</v>
      </c>
      <c r="I11" s="20"/>
      <c r="J11" s="20"/>
      <c r="K11" s="20"/>
      <c r="L11" s="20"/>
      <c r="M11" s="20" t="s">
        <v>9</v>
      </c>
      <c r="N11" s="20" t="s">
        <v>10</v>
      </c>
      <c r="O11" s="20"/>
      <c r="P11" s="20"/>
    </row>
    <row r="12" spans="1:16" ht="44.25" customHeight="1" x14ac:dyDescent="0.2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</row>
    <row r="13" spans="1:16" ht="18.75" x14ac:dyDescent="0.2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4">
        <v>16</v>
      </c>
    </row>
    <row r="14" spans="1:16" ht="28.5" customHeight="1" x14ac:dyDescent="0.2">
      <c r="A14" s="5" t="s">
        <v>15</v>
      </c>
      <c r="B14" s="6"/>
      <c r="C14" s="7"/>
      <c r="D14" s="8" t="s">
        <v>16</v>
      </c>
      <c r="E14" s="9">
        <f>SUM(E15:E19)</f>
        <v>567800</v>
      </c>
      <c r="F14" s="9">
        <f t="shared" ref="F14:O14" si="0">SUM(F15:F19)</f>
        <v>27800</v>
      </c>
      <c r="G14" s="9">
        <f t="shared" si="0"/>
        <v>6700</v>
      </c>
      <c r="H14" s="9">
        <f t="shared" si="0"/>
        <v>0</v>
      </c>
      <c r="I14" s="9">
        <f t="shared" si="0"/>
        <v>540000</v>
      </c>
      <c r="J14" s="9">
        <f t="shared" si="0"/>
        <v>0</v>
      </c>
      <c r="K14" s="9">
        <f t="shared" si="0"/>
        <v>0</v>
      </c>
      <c r="L14" s="9">
        <f t="shared" si="0"/>
        <v>0</v>
      </c>
      <c r="M14" s="9">
        <f t="shared" si="0"/>
        <v>0</v>
      </c>
      <c r="N14" s="9">
        <f t="shared" si="0"/>
        <v>0</v>
      </c>
      <c r="O14" s="9">
        <f t="shared" si="0"/>
        <v>0</v>
      </c>
      <c r="P14" s="9">
        <f t="shared" ref="P14:P24" si="1">E14+J14</f>
        <v>567800</v>
      </c>
    </row>
    <row r="15" spans="1:16" ht="113.25" customHeight="1" x14ac:dyDescent="0.2">
      <c r="A15" s="10" t="s">
        <v>45</v>
      </c>
      <c r="B15" s="10" t="s">
        <v>46</v>
      </c>
      <c r="C15" s="11" t="s">
        <v>24</v>
      </c>
      <c r="D15" s="12" t="s">
        <v>47</v>
      </c>
      <c r="E15" s="13">
        <v>-820279</v>
      </c>
      <c r="F15" s="13">
        <v>-820279</v>
      </c>
      <c r="G15" s="13">
        <v>-672360</v>
      </c>
      <c r="H15" s="13">
        <v>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9">
        <v>0</v>
      </c>
    </row>
    <row r="16" spans="1:16" ht="66.75" customHeight="1" x14ac:dyDescent="0.2">
      <c r="A16" s="10" t="s">
        <v>44</v>
      </c>
      <c r="B16" s="10" t="s">
        <v>25</v>
      </c>
      <c r="C16" s="11" t="s">
        <v>24</v>
      </c>
      <c r="D16" s="12" t="s">
        <v>26</v>
      </c>
      <c r="E16" s="13">
        <f>F16</f>
        <v>809279</v>
      </c>
      <c r="F16" s="13">
        <f>820279-11000</f>
        <v>809279</v>
      </c>
      <c r="G16" s="13">
        <f>672360-16400</f>
        <v>655960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9">
        <v>0</v>
      </c>
    </row>
    <row r="17" spans="1:16" ht="39" customHeight="1" x14ac:dyDescent="0.2">
      <c r="A17" s="14" t="s">
        <v>48</v>
      </c>
      <c r="B17" s="4">
        <v>3112</v>
      </c>
      <c r="C17" s="15" t="s">
        <v>49</v>
      </c>
      <c r="D17" s="16" t="s">
        <v>50</v>
      </c>
      <c r="E17" s="13">
        <v>11000</v>
      </c>
      <c r="F17" s="13">
        <v>11000</v>
      </c>
      <c r="G17" s="13">
        <v>0</v>
      </c>
      <c r="H17" s="13">
        <v>0</v>
      </c>
      <c r="I17" s="13">
        <v>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11000</v>
      </c>
    </row>
    <row r="18" spans="1:16" ht="78.75" customHeight="1" x14ac:dyDescent="0.2">
      <c r="A18" s="10" t="s">
        <v>17</v>
      </c>
      <c r="B18" s="10" t="s">
        <v>19</v>
      </c>
      <c r="C18" s="11" t="s">
        <v>18</v>
      </c>
      <c r="D18" s="12" t="s">
        <v>20</v>
      </c>
      <c r="E18" s="13">
        <v>540000</v>
      </c>
      <c r="F18" s="13">
        <v>0</v>
      </c>
      <c r="G18" s="13">
        <v>0</v>
      </c>
      <c r="H18" s="13">
        <v>0</v>
      </c>
      <c r="I18" s="13">
        <v>540000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f t="shared" si="1"/>
        <v>540000</v>
      </c>
    </row>
    <row r="19" spans="1:16" ht="34.5" customHeight="1" x14ac:dyDescent="0.2">
      <c r="A19" s="10" t="s">
        <v>21</v>
      </c>
      <c r="B19" s="10" t="s">
        <v>22</v>
      </c>
      <c r="C19" s="11" t="s">
        <v>18</v>
      </c>
      <c r="D19" s="12" t="s">
        <v>23</v>
      </c>
      <c r="E19" s="13">
        <v>27800</v>
      </c>
      <c r="F19" s="13">
        <v>27800</v>
      </c>
      <c r="G19" s="13">
        <v>23100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f t="shared" si="1"/>
        <v>27800</v>
      </c>
    </row>
    <row r="20" spans="1:16" ht="34.5" customHeight="1" x14ac:dyDescent="0.2">
      <c r="A20" s="5" t="s">
        <v>43</v>
      </c>
      <c r="B20" s="6"/>
      <c r="C20" s="7"/>
      <c r="D20" s="8" t="s">
        <v>51</v>
      </c>
      <c r="E20" s="9">
        <f>E21</f>
        <v>0</v>
      </c>
      <c r="F20" s="9">
        <f t="shared" ref="F20:O20" si="2">F21</f>
        <v>0</v>
      </c>
      <c r="G20" s="9">
        <f t="shared" si="2"/>
        <v>-110000</v>
      </c>
      <c r="H20" s="9">
        <f t="shared" si="2"/>
        <v>92250</v>
      </c>
      <c r="I20" s="9">
        <f t="shared" si="2"/>
        <v>0</v>
      </c>
      <c r="J20" s="9">
        <f t="shared" si="2"/>
        <v>0</v>
      </c>
      <c r="K20" s="9">
        <f t="shared" si="2"/>
        <v>0</v>
      </c>
      <c r="L20" s="9">
        <f t="shared" si="2"/>
        <v>0</v>
      </c>
      <c r="M20" s="9">
        <f t="shared" si="2"/>
        <v>0</v>
      </c>
      <c r="N20" s="9">
        <f t="shared" si="2"/>
        <v>0</v>
      </c>
      <c r="O20" s="9">
        <f t="shared" si="2"/>
        <v>0</v>
      </c>
      <c r="P20" s="9">
        <f t="shared" si="1"/>
        <v>0</v>
      </c>
    </row>
    <row r="21" spans="1:16" ht="60.75" customHeight="1" x14ac:dyDescent="0.2">
      <c r="A21" s="10" t="s">
        <v>44</v>
      </c>
      <c r="B21" s="10" t="s">
        <v>25</v>
      </c>
      <c r="C21" s="11" t="s">
        <v>24</v>
      </c>
      <c r="D21" s="12" t="s">
        <v>26</v>
      </c>
      <c r="E21" s="13">
        <v>0</v>
      </c>
      <c r="F21" s="13">
        <v>0</v>
      </c>
      <c r="G21" s="13">
        <v>-110000</v>
      </c>
      <c r="H21" s="13">
        <v>92250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f t="shared" si="1"/>
        <v>0</v>
      </c>
    </row>
    <row r="22" spans="1:16" ht="37.5" x14ac:dyDescent="0.2">
      <c r="A22" s="5" t="s">
        <v>27</v>
      </c>
      <c r="B22" s="6"/>
      <c r="C22" s="7"/>
      <c r="D22" s="8" t="s">
        <v>28</v>
      </c>
      <c r="E22" s="9">
        <f>SUM(E23:E24)</f>
        <v>-567800</v>
      </c>
      <c r="F22" s="9">
        <f t="shared" ref="F22:O22" si="3">SUM(F23:F24)</f>
        <v>0</v>
      </c>
      <c r="G22" s="9">
        <f t="shared" si="3"/>
        <v>0</v>
      </c>
      <c r="H22" s="9">
        <f t="shared" si="3"/>
        <v>0</v>
      </c>
      <c r="I22" s="9">
        <f t="shared" si="3"/>
        <v>0</v>
      </c>
      <c r="J22" s="9">
        <f t="shared" si="3"/>
        <v>0</v>
      </c>
      <c r="K22" s="9">
        <f t="shared" si="3"/>
        <v>0</v>
      </c>
      <c r="L22" s="9">
        <f t="shared" si="3"/>
        <v>0</v>
      </c>
      <c r="M22" s="9">
        <f t="shared" si="3"/>
        <v>0</v>
      </c>
      <c r="N22" s="9">
        <f t="shared" si="3"/>
        <v>0</v>
      </c>
      <c r="O22" s="9">
        <f t="shared" si="3"/>
        <v>0</v>
      </c>
      <c r="P22" s="9">
        <f t="shared" si="1"/>
        <v>-567800</v>
      </c>
    </row>
    <row r="23" spans="1:16" ht="27" customHeight="1" x14ac:dyDescent="0.2">
      <c r="A23" s="10" t="s">
        <v>29</v>
      </c>
      <c r="B23" s="10" t="s">
        <v>31</v>
      </c>
      <c r="C23" s="11" t="s">
        <v>30</v>
      </c>
      <c r="D23" s="12" t="s">
        <v>32</v>
      </c>
      <c r="E23" s="13">
        <v>1898839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f t="shared" si="1"/>
        <v>1898839</v>
      </c>
    </row>
    <row r="24" spans="1:16" ht="37.5" customHeight="1" x14ac:dyDescent="0.2">
      <c r="A24" s="10" t="s">
        <v>33</v>
      </c>
      <c r="B24" s="10" t="s">
        <v>34</v>
      </c>
      <c r="C24" s="11" t="s">
        <v>30</v>
      </c>
      <c r="D24" s="12" t="s">
        <v>35</v>
      </c>
      <c r="E24" s="13">
        <v>-2466639</v>
      </c>
      <c r="F24" s="13">
        <v>0</v>
      </c>
      <c r="G24" s="13">
        <v>0</v>
      </c>
      <c r="H24" s="13">
        <v>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f t="shared" si="1"/>
        <v>-2466639</v>
      </c>
    </row>
    <row r="25" spans="1:16" ht="18.75" x14ac:dyDescent="0.2">
      <c r="A25" s="6" t="s">
        <v>36</v>
      </c>
      <c r="B25" s="5" t="s">
        <v>36</v>
      </c>
      <c r="C25" s="7" t="s">
        <v>36</v>
      </c>
      <c r="D25" s="8" t="s">
        <v>37</v>
      </c>
      <c r="E25" s="9">
        <f>E22+E20+E14</f>
        <v>0</v>
      </c>
      <c r="F25" s="9">
        <f t="shared" ref="F25:P25" si="4">F22+F20+F14</f>
        <v>27800</v>
      </c>
      <c r="G25" s="9">
        <f t="shared" si="4"/>
        <v>-103300</v>
      </c>
      <c r="H25" s="9">
        <f t="shared" si="4"/>
        <v>92250</v>
      </c>
      <c r="I25" s="9">
        <f t="shared" si="4"/>
        <v>540000</v>
      </c>
      <c r="J25" s="9">
        <f t="shared" si="4"/>
        <v>0</v>
      </c>
      <c r="K25" s="9">
        <f t="shared" si="4"/>
        <v>0</v>
      </c>
      <c r="L25" s="9">
        <f t="shared" si="4"/>
        <v>0</v>
      </c>
      <c r="M25" s="9">
        <f t="shared" si="4"/>
        <v>0</v>
      </c>
      <c r="N25" s="9">
        <f t="shared" si="4"/>
        <v>0</v>
      </c>
      <c r="O25" s="9">
        <f t="shared" si="4"/>
        <v>0</v>
      </c>
      <c r="P25" s="9">
        <f t="shared" si="4"/>
        <v>0</v>
      </c>
    </row>
    <row r="26" spans="1:16" ht="2.2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8" spans="1:16" ht="15.75" x14ac:dyDescent="0.25">
      <c r="B28" s="17" t="s">
        <v>52</v>
      </c>
      <c r="C28" s="18"/>
      <c r="D28" s="18"/>
      <c r="E28" s="18"/>
      <c r="F28" s="18"/>
      <c r="G28" s="18"/>
      <c r="H28" s="18"/>
      <c r="I28" s="17"/>
      <c r="J28" s="18"/>
      <c r="K28" s="18"/>
      <c r="L28" s="18" t="s">
        <v>53</v>
      </c>
    </row>
    <row r="29" spans="1:16" ht="15.75" x14ac:dyDescent="0.25"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41" right="0.19685039370078741" top="0.39370078740157483" bottom="0.19685039370078741" header="0" footer="0"/>
  <pageSetup paperSize="9" scale="60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user9</cp:lastModifiedBy>
  <cp:lastPrinted>2021-02-16T14:34:57Z</cp:lastPrinted>
  <dcterms:created xsi:type="dcterms:W3CDTF">2021-02-15T13:40:16Z</dcterms:created>
  <dcterms:modified xsi:type="dcterms:W3CDTF">2021-02-19T14:34:47Z</dcterms:modified>
</cp:coreProperties>
</file>