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9\Downloads\"/>
    </mc:Choice>
  </mc:AlternateContent>
  <bookViews>
    <workbookView xWindow="0" yWindow="0" windowWidth="24000" windowHeight="9630"/>
  </bookViews>
  <sheets>
    <sheet name="Лист1" sheetId="1" r:id="rId1"/>
  </sheets>
  <calcPr calcId="162913" refMode="R1C1"/>
</workbook>
</file>

<file path=xl/calcChain.xml><?xml version="1.0" encoding="utf-8"?>
<calcChain xmlns="http://schemas.openxmlformats.org/spreadsheetml/2006/main">
  <c r="K24" i="1" l="1"/>
  <c r="O24" i="1" s="1"/>
  <c r="E19" i="1" l="1"/>
  <c r="P21" i="1" l="1"/>
  <c r="K18" i="1" l="1"/>
  <c r="O18" i="1" s="1"/>
  <c r="P17" i="1" l="1"/>
  <c r="P15" i="1"/>
  <c r="O14" i="1"/>
  <c r="O28" i="1" s="1"/>
  <c r="N14" i="1"/>
  <c r="M14" i="1"/>
  <c r="L14" i="1"/>
  <c r="K14" i="1"/>
  <c r="J14" i="1"/>
  <c r="I14" i="1"/>
  <c r="H14" i="1"/>
  <c r="G14" i="1"/>
  <c r="F14" i="1"/>
  <c r="E14" i="1"/>
  <c r="O19" i="1"/>
  <c r="N19" i="1"/>
  <c r="M19" i="1"/>
  <c r="M28" i="1" s="1"/>
  <c r="L19" i="1"/>
  <c r="K19" i="1"/>
  <c r="J19" i="1"/>
  <c r="I19" i="1"/>
  <c r="I28" i="1" s="1"/>
  <c r="H19" i="1"/>
  <c r="G19" i="1"/>
  <c r="F19" i="1"/>
  <c r="E28" i="1"/>
  <c r="O25" i="1"/>
  <c r="N25" i="1"/>
  <c r="M25" i="1"/>
  <c r="L25" i="1"/>
  <c r="K25" i="1"/>
  <c r="J25" i="1"/>
  <c r="I25" i="1"/>
  <c r="H25" i="1"/>
  <c r="G25" i="1"/>
  <c r="F25" i="1"/>
  <c r="E25" i="1"/>
  <c r="F28" i="1" l="1"/>
  <c r="N28" i="1"/>
  <c r="G28" i="1"/>
  <c r="H28" i="1"/>
  <c r="L28" i="1"/>
  <c r="J28" i="1"/>
  <c r="K28" i="1"/>
  <c r="P27" i="1"/>
  <c r="P26" i="1"/>
  <c r="P25" i="1"/>
  <c r="P24" i="1"/>
  <c r="P23" i="1"/>
  <c r="P22" i="1"/>
  <c r="P20" i="1"/>
  <c r="P18" i="1"/>
  <c r="P16" i="1"/>
  <c r="P14" i="1" l="1"/>
  <c r="P19" i="1"/>
  <c r="P28" i="1" s="1"/>
</calcChain>
</file>

<file path=xl/sharedStrings.xml><?xml version="1.0" encoding="utf-8"?>
<sst xmlns="http://schemas.openxmlformats.org/spreadsheetml/2006/main" count="83" uniqueCount="72">
  <si>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</si>
  <si>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</si>
  <si>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</si>
  <si>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</si>
  <si>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</si>
  <si>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</si>
  <si>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</si>
  <si>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</si>
  <si>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</si>
  <si>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</si>
  <si>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</si>
  <si>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</si>
  <si>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</si>
  <si>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</si>
  <si>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</si>
  <si>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</si>
  <si>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</si>
  <si>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0210160</t>
  </si>
  <si>
    <t>0111</t>
  </si>
  <si>
    <t>0160</t>
  </si>
  <si>
    <t>Керівництво і управління у відповідній сфері у містах (місті Києві), селищах, селах, територіальних громадах</t>
  </si>
  <si>
    <t>0180</t>
  </si>
  <si>
    <t>0217670</t>
  </si>
  <si>
    <t>0490</t>
  </si>
  <si>
    <t>7670</t>
  </si>
  <si>
    <t>Внески до статутного капіталу суб`єктів господарювання</t>
  </si>
  <si>
    <t>0600000</t>
  </si>
  <si>
    <t>Відділ освіти Бродівської міської ради</t>
  </si>
  <si>
    <t>0611010</t>
  </si>
  <si>
    <t>0910</t>
  </si>
  <si>
    <t>1010</t>
  </si>
  <si>
    <t>Надання дошкільної освіти</t>
  </si>
  <si>
    <t>0611160</t>
  </si>
  <si>
    <t>0990</t>
  </si>
  <si>
    <t>1160</t>
  </si>
  <si>
    <t>Забезпечення діяльності центрів професійного розвитку педагогічних працівників</t>
  </si>
  <si>
    <t>0611181</t>
  </si>
  <si>
    <t>1181</t>
  </si>
  <si>
    <t>Співфінансування заходів, що реалізуються за рахунок субвенції з державного бюджету місцевим бюджетам на забезпечення якісної, сучасної та доступної загальної середньої освіти `Нова українська школа`</t>
  </si>
  <si>
    <t>0617321</t>
  </si>
  <si>
    <t>0443</t>
  </si>
  <si>
    <t>7321</t>
  </si>
  <si>
    <t>Будівництво-1 освітніх установ та закладів</t>
  </si>
  <si>
    <t>3700000</t>
  </si>
  <si>
    <t>Фінансове управління Бродівської міської ради</t>
  </si>
  <si>
    <t>3719770</t>
  </si>
  <si>
    <t>9770</t>
  </si>
  <si>
    <t>Інші субвенції з місцевого бюджету</t>
  </si>
  <si>
    <t>3719800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</si>
  <si>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</si>
  <si>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</si>
  <si>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X</t>
  </si>
  <si>
    <t>УСЬОГО</t>
  </si>
  <si>
    <t>1354500000</t>
  </si>
  <si>
    <t>(код бюджету)</t>
  </si>
  <si>
    <t>ЗМІНИ</t>
  </si>
  <si>
    <t>до рішення міської ради</t>
  </si>
  <si>
    <t>Секретар  ради</t>
  </si>
  <si>
    <t>Руслан ШИШКА</t>
  </si>
  <si>
    <t>Додаток 2</t>
  </si>
  <si>
    <t>0210150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</si>
  <si>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</si>
  <si>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</si>
  <si>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</si>
  <si>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</si>
  <si>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</si>
  <si>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</si>
  <si>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Надання загальної середньої освіти закладами загальної середньої освіти</t>
  </si>
  <si>
    <t>0921</t>
  </si>
  <si>
    <t>0611021</t>
  </si>
  <si>
    <t>від 18. 08.2021 року № 380</t>
  </si>
  <si>
    <t>до розподілу видатків Бродівського міського бюджету на 2021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</si>
</sst>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/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3" fontId="2" fillId="2" borderId="2" xfId="0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3" fontId="1" fillId="2" borderId="2" xfId="0" applyNumberFormat="1" applyFont="1" applyFill="1" applyBorder="1" applyAlignment="1">
      <alignment vertical="center" wrapText="1"/>
    </xf>
    <xf numFmtId="0" fontId="2" fillId="2" borderId="0" xfId="0" applyFont="1" applyFill="1" applyAlignment="1">
      <alignment horizontal="left"/>
    </xf>
    <xf numFmtId="0" fontId="0" fillId="2" borderId="0" xfId="0" applyFill="1"/>
    <xf numFmtId="3" fontId="1" fillId="2" borderId="0" xfId="0" applyNumberFormat="1" applyFont="1" applyFill="1"/>
    <xf numFmtId="0" fontId="3" fillId="2" borderId="2" xfId="0" quotePrefix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horizontal="center" vertical="center" wrapText="1"/>
    </xf>
    <xf numFmtId="49" fontId="1" fillId="2" borderId="2" xfId="0" quotePrefix="1" applyNumberFormat="1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abSelected="1" topLeftCell="E1" workbookViewId="0">
      <selection activeCell="A7" sqref="A7"/>
    </sheetView>
  </sheetViews>
  <sheetFormatPr defaultRowHeight="12.75" x14ac:dyDescent="0.2"/>
  <cols>
    <col min="1" max="3" width="12" customWidth="1"/>
    <col min="4" max="4" width="66.140625" customWidth="1"/>
    <col min="5" max="5" width="13.7109375" customWidth="1"/>
    <col min="6" max="6" width="13.28515625" customWidth="1"/>
    <col min="7" max="11" width="13.7109375" customWidth="1"/>
    <col min="12" max="12" width="12.85546875" customWidth="1"/>
    <col min="13" max="15" width="13.7109375" customWidth="1"/>
    <col min="16" max="16" width="14.7109375" customWidth="1"/>
  </cols>
  <sheetData>
    <row r="1" spans="1:16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59</v>
      </c>
      <c r="N1" s="1"/>
      <c r="O1" s="1"/>
      <c r="P1" s="1"/>
    </row>
    <row r="2" spans="1:16" ht="18.75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56</v>
      </c>
      <c r="N2" s="1"/>
      <c r="O2" s="1"/>
      <c r="P2" s="1"/>
    </row>
    <row r="3" spans="1:16" ht="18.7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70</v>
      </c>
      <c r="N3" s="1"/>
      <c r="O3" s="1"/>
      <c r="P3" s="1"/>
    </row>
    <row r="4" spans="1:16" ht="18.7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8.75" x14ac:dyDescent="0.3">
      <c r="A5" s="21" t="s">
        <v>55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</row>
    <row r="6" spans="1:16" ht="18.75" x14ac:dyDescent="0.3">
      <c r="A6" s="21" t="s">
        <v>71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</row>
    <row r="7" spans="1:16" ht="18.75" x14ac:dyDescent="0.3">
      <c r="A7" s="2" t="s">
        <v>53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18.75" x14ac:dyDescent="0.3">
      <c r="A8" s="1" t="s">
        <v>54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4" t="s">
        <v>0</v>
      </c>
    </row>
    <row r="9" spans="1:16" ht="18.75" x14ac:dyDescent="0.2">
      <c r="A9" s="23" t="s">
        <v>1</v>
      </c>
      <c r="B9" s="23" t="s">
        <v>2</v>
      </c>
      <c r="C9" s="23" t="s">
        <v>3</v>
      </c>
      <c r="D9" s="23" t="s">
        <v>4</v>
      </c>
      <c r="E9" s="23" t="s">
        <v>5</v>
      </c>
      <c r="F9" s="23"/>
      <c r="G9" s="23"/>
      <c r="H9" s="23"/>
      <c r="I9" s="23"/>
      <c r="J9" s="23" t="s">
        <v>12</v>
      </c>
      <c r="K9" s="23"/>
      <c r="L9" s="23"/>
      <c r="M9" s="23"/>
      <c r="N9" s="23"/>
      <c r="O9" s="23"/>
      <c r="P9" s="23" t="s">
        <v>14</v>
      </c>
    </row>
    <row r="10" spans="1:16" ht="18.75" x14ac:dyDescent="0.2">
      <c r="A10" s="23"/>
      <c r="B10" s="23"/>
      <c r="C10" s="23"/>
      <c r="D10" s="23"/>
      <c r="E10" s="23" t="s">
        <v>6</v>
      </c>
      <c r="F10" s="23" t="s">
        <v>7</v>
      </c>
      <c r="G10" s="23" t="s">
        <v>8</v>
      </c>
      <c r="H10" s="23"/>
      <c r="I10" s="23" t="s">
        <v>11</v>
      </c>
      <c r="J10" s="23" t="s">
        <v>6</v>
      </c>
      <c r="K10" s="23" t="s">
        <v>13</v>
      </c>
      <c r="L10" s="23" t="s">
        <v>7</v>
      </c>
      <c r="M10" s="23" t="s">
        <v>8</v>
      </c>
      <c r="N10" s="23"/>
      <c r="O10" s="23" t="s">
        <v>11</v>
      </c>
      <c r="P10" s="23"/>
    </row>
    <row r="11" spans="1:16" x14ac:dyDescent="0.2">
      <c r="A11" s="23"/>
      <c r="B11" s="23"/>
      <c r="C11" s="23"/>
      <c r="D11" s="23"/>
      <c r="E11" s="23"/>
      <c r="F11" s="23"/>
      <c r="G11" s="23" t="s">
        <v>9</v>
      </c>
      <c r="H11" s="23" t="s">
        <v>10</v>
      </c>
      <c r="I11" s="23"/>
      <c r="J11" s="23"/>
      <c r="K11" s="23"/>
      <c r="L11" s="23"/>
      <c r="M11" s="23" t="s">
        <v>9</v>
      </c>
      <c r="N11" s="23" t="s">
        <v>10</v>
      </c>
      <c r="O11" s="23"/>
      <c r="P11" s="23"/>
    </row>
    <row r="12" spans="1:16" ht="44.25" customHeight="1" x14ac:dyDescent="0.2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16" ht="18.75" x14ac:dyDescent="0.2">
      <c r="A13" s="5">
        <v>1</v>
      </c>
      <c r="B13" s="5">
        <v>2</v>
      </c>
      <c r="C13" s="5">
        <v>3</v>
      </c>
      <c r="D13" s="5">
        <v>4</v>
      </c>
      <c r="E13" s="5">
        <v>5</v>
      </c>
      <c r="F13" s="5">
        <v>6</v>
      </c>
      <c r="G13" s="5">
        <v>7</v>
      </c>
      <c r="H13" s="5">
        <v>8</v>
      </c>
      <c r="I13" s="5">
        <v>9</v>
      </c>
      <c r="J13" s="5">
        <v>10</v>
      </c>
      <c r="K13" s="5">
        <v>11</v>
      </c>
      <c r="L13" s="5">
        <v>12</v>
      </c>
      <c r="M13" s="5">
        <v>13</v>
      </c>
      <c r="N13" s="5">
        <v>14</v>
      </c>
      <c r="O13" s="5">
        <v>15</v>
      </c>
      <c r="P13" s="5">
        <v>16</v>
      </c>
    </row>
    <row r="14" spans="1:16" ht="18.75" x14ac:dyDescent="0.2">
      <c r="A14" s="6" t="s">
        <v>15</v>
      </c>
      <c r="B14" s="7"/>
      <c r="C14" s="8"/>
      <c r="D14" s="9" t="s">
        <v>16</v>
      </c>
      <c r="E14" s="10">
        <f>SUM(E15:E18)</f>
        <v>174000</v>
      </c>
      <c r="F14" s="10">
        <f t="shared" ref="F14:P14" si="0">SUM(F15:F18)</f>
        <v>174000</v>
      </c>
      <c r="G14" s="10">
        <f t="shared" si="0"/>
        <v>0</v>
      </c>
      <c r="H14" s="10">
        <f t="shared" si="0"/>
        <v>100000</v>
      </c>
      <c r="I14" s="10">
        <f t="shared" si="0"/>
        <v>0</v>
      </c>
      <c r="J14" s="10">
        <f t="shared" si="0"/>
        <v>-371420</v>
      </c>
      <c r="K14" s="10">
        <f t="shared" si="0"/>
        <v>-371420</v>
      </c>
      <c r="L14" s="10">
        <f t="shared" si="0"/>
        <v>0</v>
      </c>
      <c r="M14" s="10">
        <f t="shared" si="0"/>
        <v>0</v>
      </c>
      <c r="N14" s="10">
        <f t="shared" si="0"/>
        <v>0</v>
      </c>
      <c r="O14" s="10">
        <f t="shared" si="0"/>
        <v>-371420</v>
      </c>
      <c r="P14" s="10">
        <f t="shared" si="0"/>
        <v>-197420</v>
      </c>
    </row>
    <row r="15" spans="1:16" ht="81" customHeight="1" x14ac:dyDescent="0.2">
      <c r="A15" s="18" t="s">
        <v>60</v>
      </c>
      <c r="B15" s="18" t="s">
        <v>61</v>
      </c>
      <c r="C15" s="19" t="s">
        <v>18</v>
      </c>
      <c r="D15" s="13" t="s">
        <v>62</v>
      </c>
      <c r="E15" s="14">
        <v>100000</v>
      </c>
      <c r="F15" s="14">
        <v>100000</v>
      </c>
      <c r="G15" s="14">
        <v>0</v>
      </c>
      <c r="H15" s="14">
        <v>100000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f t="shared" ref="P15:P27" si="1">E15+J15</f>
        <v>100000</v>
      </c>
    </row>
    <row r="16" spans="1:16" ht="42.75" hidden="1" customHeight="1" x14ac:dyDescent="0.2">
      <c r="A16" s="11" t="s">
        <v>17</v>
      </c>
      <c r="B16" s="11" t="s">
        <v>19</v>
      </c>
      <c r="C16" s="12" t="s">
        <v>18</v>
      </c>
      <c r="D16" s="13" t="s">
        <v>20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14">
        <v>0</v>
      </c>
      <c r="P16" s="14">
        <f t="shared" si="1"/>
        <v>0</v>
      </c>
    </row>
    <row r="17" spans="1:16" ht="57.75" customHeight="1" x14ac:dyDescent="0.2">
      <c r="A17" s="11" t="s">
        <v>63</v>
      </c>
      <c r="B17" s="11" t="s">
        <v>64</v>
      </c>
      <c r="C17" s="12" t="s">
        <v>65</v>
      </c>
      <c r="D17" s="13" t="s">
        <v>66</v>
      </c>
      <c r="E17" s="14">
        <v>74000</v>
      </c>
      <c r="F17" s="14">
        <v>74000</v>
      </c>
      <c r="G17" s="14">
        <v>0</v>
      </c>
      <c r="H17" s="14">
        <v>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f t="shared" si="1"/>
        <v>74000</v>
      </c>
    </row>
    <row r="18" spans="1:16" ht="37.5" x14ac:dyDescent="0.2">
      <c r="A18" s="11" t="s">
        <v>22</v>
      </c>
      <c r="B18" s="11" t="s">
        <v>24</v>
      </c>
      <c r="C18" s="12" t="s">
        <v>23</v>
      </c>
      <c r="D18" s="13" t="s">
        <v>25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-371420</v>
      </c>
      <c r="K18" s="14">
        <f>J18</f>
        <v>-371420</v>
      </c>
      <c r="L18" s="14">
        <v>0</v>
      </c>
      <c r="M18" s="14">
        <v>0</v>
      </c>
      <c r="N18" s="14">
        <v>0</v>
      </c>
      <c r="O18" s="14">
        <f>K18</f>
        <v>-371420</v>
      </c>
      <c r="P18" s="14">
        <f t="shared" si="1"/>
        <v>-371420</v>
      </c>
    </row>
    <row r="19" spans="1:16" ht="18.75" x14ac:dyDescent="0.2">
      <c r="A19" s="6" t="s">
        <v>26</v>
      </c>
      <c r="B19" s="7"/>
      <c r="C19" s="8"/>
      <c r="D19" s="9" t="s">
        <v>27</v>
      </c>
      <c r="E19" s="10">
        <f>SUM(E20:E24)</f>
        <v>203498</v>
      </c>
      <c r="F19" s="10">
        <f t="shared" ref="F19:P19" si="2">SUM(F20:F24)</f>
        <v>203498</v>
      </c>
      <c r="G19" s="10">
        <f t="shared" si="2"/>
        <v>246000</v>
      </c>
      <c r="H19" s="10">
        <f t="shared" si="2"/>
        <v>-150000</v>
      </c>
      <c r="I19" s="10">
        <f t="shared" si="2"/>
        <v>0</v>
      </c>
      <c r="J19" s="10">
        <f t="shared" si="2"/>
        <v>193860</v>
      </c>
      <c r="K19" s="10">
        <f t="shared" si="2"/>
        <v>193860</v>
      </c>
      <c r="L19" s="10">
        <f t="shared" si="2"/>
        <v>0</v>
      </c>
      <c r="M19" s="10">
        <f t="shared" si="2"/>
        <v>0</v>
      </c>
      <c r="N19" s="10">
        <f t="shared" si="2"/>
        <v>0</v>
      </c>
      <c r="O19" s="10">
        <f t="shared" si="2"/>
        <v>193860</v>
      </c>
      <c r="P19" s="10">
        <f t="shared" si="2"/>
        <v>397358</v>
      </c>
    </row>
    <row r="20" spans="1:16" ht="18.75" x14ac:dyDescent="0.2">
      <c r="A20" s="11" t="s">
        <v>28</v>
      </c>
      <c r="B20" s="11" t="s">
        <v>30</v>
      </c>
      <c r="C20" s="12" t="s">
        <v>29</v>
      </c>
      <c r="D20" s="13" t="s">
        <v>31</v>
      </c>
      <c r="E20" s="14">
        <v>-10000</v>
      </c>
      <c r="F20" s="14">
        <v>-10000</v>
      </c>
      <c r="G20" s="14">
        <v>0</v>
      </c>
      <c r="H20" s="14">
        <v>0</v>
      </c>
      <c r="I20" s="14">
        <v>0</v>
      </c>
      <c r="J20" s="14">
        <v>10000</v>
      </c>
      <c r="K20" s="14">
        <v>10000</v>
      </c>
      <c r="L20" s="14">
        <v>0</v>
      </c>
      <c r="M20" s="14">
        <v>0</v>
      </c>
      <c r="N20" s="14">
        <v>0</v>
      </c>
      <c r="O20" s="14">
        <v>10000</v>
      </c>
      <c r="P20" s="14">
        <f t="shared" si="1"/>
        <v>0</v>
      </c>
    </row>
    <row r="21" spans="1:16" ht="37.5" x14ac:dyDescent="0.2">
      <c r="A21" s="20" t="s">
        <v>69</v>
      </c>
      <c r="B21" s="11">
        <v>1021</v>
      </c>
      <c r="C21" s="12" t="s">
        <v>68</v>
      </c>
      <c r="D21" s="13" t="s">
        <v>67</v>
      </c>
      <c r="E21" s="14">
        <v>-30000</v>
      </c>
      <c r="F21" s="14">
        <v>-30000</v>
      </c>
      <c r="G21" s="14">
        <v>0</v>
      </c>
      <c r="H21" s="14">
        <v>0</v>
      </c>
      <c r="I21" s="14">
        <v>0</v>
      </c>
      <c r="J21" s="14">
        <v>0</v>
      </c>
      <c r="K21" s="14">
        <v>0</v>
      </c>
      <c r="L21" s="14">
        <v>0</v>
      </c>
      <c r="M21" s="14">
        <v>0</v>
      </c>
      <c r="N21" s="14">
        <v>0</v>
      </c>
      <c r="O21" s="14">
        <v>0</v>
      </c>
      <c r="P21" s="14">
        <f t="shared" si="1"/>
        <v>-30000</v>
      </c>
    </row>
    <row r="22" spans="1:16" ht="42.75" customHeight="1" x14ac:dyDescent="0.2">
      <c r="A22" s="11" t="s">
        <v>32</v>
      </c>
      <c r="B22" s="11" t="s">
        <v>34</v>
      </c>
      <c r="C22" s="12" t="s">
        <v>33</v>
      </c>
      <c r="D22" s="13" t="s">
        <v>35</v>
      </c>
      <c r="E22" s="14">
        <v>150000</v>
      </c>
      <c r="F22" s="14">
        <v>150000</v>
      </c>
      <c r="G22" s="14">
        <v>246000</v>
      </c>
      <c r="H22" s="14">
        <v>-150000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f t="shared" si="1"/>
        <v>150000</v>
      </c>
    </row>
    <row r="23" spans="1:16" ht="72" customHeight="1" x14ac:dyDescent="0.2">
      <c r="A23" s="11" t="s">
        <v>36</v>
      </c>
      <c r="B23" s="11" t="s">
        <v>37</v>
      </c>
      <c r="C23" s="12" t="s">
        <v>33</v>
      </c>
      <c r="D23" s="13" t="s">
        <v>38</v>
      </c>
      <c r="E23" s="14">
        <v>93498</v>
      </c>
      <c r="F23" s="14">
        <v>93498</v>
      </c>
      <c r="G23" s="14">
        <v>0</v>
      </c>
      <c r="H23" s="14">
        <v>0</v>
      </c>
      <c r="I23" s="14">
        <v>0</v>
      </c>
      <c r="J23" s="14">
        <v>65663</v>
      </c>
      <c r="K23" s="14">
        <v>65663</v>
      </c>
      <c r="L23" s="14">
        <v>0</v>
      </c>
      <c r="M23" s="14">
        <v>0</v>
      </c>
      <c r="N23" s="14">
        <v>0</v>
      </c>
      <c r="O23" s="14">
        <v>65663</v>
      </c>
      <c r="P23" s="14">
        <f t="shared" si="1"/>
        <v>159161</v>
      </c>
    </row>
    <row r="24" spans="1:16" ht="27" customHeight="1" x14ac:dyDescent="0.2">
      <c r="A24" s="11" t="s">
        <v>39</v>
      </c>
      <c r="B24" s="11" t="s">
        <v>41</v>
      </c>
      <c r="C24" s="12" t="s">
        <v>40</v>
      </c>
      <c r="D24" s="13" t="s">
        <v>42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118197</v>
      </c>
      <c r="K24" s="14">
        <f>J24</f>
        <v>118197</v>
      </c>
      <c r="L24" s="14">
        <v>0</v>
      </c>
      <c r="M24" s="14">
        <v>0</v>
      </c>
      <c r="N24" s="14">
        <v>0</v>
      </c>
      <c r="O24" s="14">
        <f>K24</f>
        <v>118197</v>
      </c>
      <c r="P24" s="14">
        <f t="shared" si="1"/>
        <v>118197</v>
      </c>
    </row>
    <row r="25" spans="1:16" ht="24" customHeight="1" x14ac:dyDescent="0.2">
      <c r="A25" s="6" t="s">
        <v>43</v>
      </c>
      <c r="B25" s="7"/>
      <c r="C25" s="8"/>
      <c r="D25" s="9" t="s">
        <v>44</v>
      </c>
      <c r="E25" s="10">
        <f>SUM(E26:E27)</f>
        <v>50000</v>
      </c>
      <c r="F25" s="10">
        <f t="shared" ref="F25:O25" si="3">SUM(F26:F27)</f>
        <v>50000</v>
      </c>
      <c r="G25" s="10">
        <f t="shared" si="3"/>
        <v>0</v>
      </c>
      <c r="H25" s="10">
        <f t="shared" si="3"/>
        <v>0</v>
      </c>
      <c r="I25" s="10">
        <f t="shared" si="3"/>
        <v>0</v>
      </c>
      <c r="J25" s="10">
        <f t="shared" si="3"/>
        <v>-249938</v>
      </c>
      <c r="K25" s="10">
        <f t="shared" si="3"/>
        <v>-249938</v>
      </c>
      <c r="L25" s="10">
        <f t="shared" si="3"/>
        <v>0</v>
      </c>
      <c r="M25" s="10">
        <f t="shared" si="3"/>
        <v>0</v>
      </c>
      <c r="N25" s="10">
        <f t="shared" si="3"/>
        <v>0</v>
      </c>
      <c r="O25" s="10">
        <f t="shared" si="3"/>
        <v>-249938</v>
      </c>
      <c r="P25" s="10">
        <f t="shared" si="1"/>
        <v>-199938</v>
      </c>
    </row>
    <row r="26" spans="1:16" ht="25.5" customHeight="1" x14ac:dyDescent="0.2">
      <c r="A26" s="11" t="s">
        <v>45</v>
      </c>
      <c r="B26" s="11" t="s">
        <v>46</v>
      </c>
      <c r="C26" s="12" t="s">
        <v>21</v>
      </c>
      <c r="D26" s="13" t="s">
        <v>47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-249938</v>
      </c>
      <c r="K26" s="14">
        <v>-249938</v>
      </c>
      <c r="L26" s="14">
        <v>0</v>
      </c>
      <c r="M26" s="14">
        <v>0</v>
      </c>
      <c r="N26" s="14">
        <v>0</v>
      </c>
      <c r="O26" s="14">
        <v>-249938</v>
      </c>
      <c r="P26" s="14">
        <f t="shared" si="1"/>
        <v>-249938</v>
      </c>
    </row>
    <row r="27" spans="1:16" ht="56.25" customHeight="1" x14ac:dyDescent="0.2">
      <c r="A27" s="11" t="s">
        <v>48</v>
      </c>
      <c r="B27" s="11" t="s">
        <v>49</v>
      </c>
      <c r="C27" s="12" t="s">
        <v>21</v>
      </c>
      <c r="D27" s="13" t="s">
        <v>50</v>
      </c>
      <c r="E27" s="14">
        <v>50000</v>
      </c>
      <c r="F27" s="14">
        <v>50000</v>
      </c>
      <c r="G27" s="14">
        <v>0</v>
      </c>
      <c r="H27" s="14">
        <v>0</v>
      </c>
      <c r="I27" s="14">
        <v>0</v>
      </c>
      <c r="J27" s="14">
        <v>0</v>
      </c>
      <c r="K27" s="14">
        <v>0</v>
      </c>
      <c r="L27" s="14">
        <v>0</v>
      </c>
      <c r="M27" s="14">
        <v>0</v>
      </c>
      <c r="N27" s="14">
        <v>0</v>
      </c>
      <c r="O27" s="14">
        <v>0</v>
      </c>
      <c r="P27" s="14">
        <f t="shared" si="1"/>
        <v>50000</v>
      </c>
    </row>
    <row r="28" spans="1:16" ht="18.75" x14ac:dyDescent="0.2">
      <c r="A28" s="7" t="s">
        <v>51</v>
      </c>
      <c r="B28" s="6" t="s">
        <v>51</v>
      </c>
      <c r="C28" s="8" t="s">
        <v>51</v>
      </c>
      <c r="D28" s="9" t="s">
        <v>52</v>
      </c>
      <c r="E28" s="10">
        <f>E25+E19+E14</f>
        <v>427498</v>
      </c>
      <c r="F28" s="10">
        <f t="shared" ref="F28:O28" si="4">F25+F19+F14</f>
        <v>427498</v>
      </c>
      <c r="G28" s="10">
        <f t="shared" si="4"/>
        <v>246000</v>
      </c>
      <c r="H28" s="10">
        <f t="shared" si="4"/>
        <v>-50000</v>
      </c>
      <c r="I28" s="10">
        <f t="shared" si="4"/>
        <v>0</v>
      </c>
      <c r="J28" s="10">
        <f t="shared" si="4"/>
        <v>-427498</v>
      </c>
      <c r="K28" s="10">
        <f t="shared" si="4"/>
        <v>-427498</v>
      </c>
      <c r="L28" s="10">
        <f t="shared" si="4"/>
        <v>0</v>
      </c>
      <c r="M28" s="10">
        <f t="shared" si="4"/>
        <v>0</v>
      </c>
      <c r="N28" s="10">
        <f t="shared" si="4"/>
        <v>0</v>
      </c>
      <c r="O28" s="10">
        <f t="shared" si="4"/>
        <v>-427498</v>
      </c>
      <c r="P28" s="10">
        <f>P25+P19+P14</f>
        <v>0</v>
      </c>
    </row>
    <row r="29" spans="1:16" ht="18.75" x14ac:dyDescent="0.3">
      <c r="A29" s="1"/>
      <c r="B29" s="1"/>
      <c r="C29" s="1"/>
      <c r="D29" s="1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</row>
    <row r="30" spans="1:16" ht="18.75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18.75" x14ac:dyDescent="0.3">
      <c r="A31" s="1"/>
      <c r="B31" s="15"/>
      <c r="C31" s="1"/>
      <c r="D31" s="1"/>
      <c r="E31" s="17"/>
      <c r="F31" s="1"/>
      <c r="G31" s="1"/>
      <c r="H31" s="1"/>
      <c r="I31" s="15"/>
      <c r="J31" s="1"/>
      <c r="K31" s="1"/>
      <c r="L31" s="1"/>
      <c r="M31" s="1"/>
      <c r="N31" s="1"/>
      <c r="O31" s="1"/>
      <c r="P31" s="1"/>
    </row>
    <row r="32" spans="1:16" x14ac:dyDescent="0.2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</row>
    <row r="33" spans="1:16" x14ac:dyDescent="0.2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</row>
    <row r="34" spans="1:16" ht="18.75" x14ac:dyDescent="0.3">
      <c r="A34" s="1" t="s">
        <v>57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 t="s">
        <v>58</v>
      </c>
      <c r="N34" s="1"/>
      <c r="O34" s="16"/>
      <c r="P34" s="16"/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41" right="0.19685039370078741" top="0.39370078740157483" bottom="0.19685039370078741" header="0" footer="0"/>
  <pageSetup paperSize="9" scale="6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user9</cp:lastModifiedBy>
  <cp:lastPrinted>2021-08-05T06:07:03Z</cp:lastPrinted>
  <dcterms:created xsi:type="dcterms:W3CDTF">2021-07-30T09:28:07Z</dcterms:created>
  <dcterms:modified xsi:type="dcterms:W3CDTF">2021-08-26T04:34:27Z</dcterms:modified>
</cp:coreProperties>
</file>