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0" yWindow="0" windowWidth="28800" windowHeight="120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P27" i="1" l="1"/>
  <c r="P26" i="1"/>
  <c r="F26" i="1"/>
  <c r="O20" i="1" l="1"/>
  <c r="N20" i="1"/>
  <c r="M20" i="1"/>
  <c r="L20" i="1"/>
  <c r="K20" i="1"/>
  <c r="J20" i="1"/>
  <c r="P20" i="1" s="1"/>
  <c r="I20" i="1"/>
  <c r="H20" i="1"/>
  <c r="G20" i="1"/>
  <c r="F20" i="1"/>
  <c r="E20" i="1"/>
  <c r="O24" i="1"/>
  <c r="N24" i="1"/>
  <c r="M24" i="1"/>
  <c r="M29" i="1" s="1"/>
  <c r="L24" i="1"/>
  <c r="K24" i="1"/>
  <c r="K29" i="1" s="1"/>
  <c r="J24" i="1"/>
  <c r="I24" i="1"/>
  <c r="H24" i="1"/>
  <c r="G24" i="1"/>
  <c r="F24" i="1"/>
  <c r="E24" i="1"/>
  <c r="E29" i="1" s="1"/>
  <c r="O14" i="1"/>
  <c r="N14" i="1"/>
  <c r="M14" i="1"/>
  <c r="L14" i="1"/>
  <c r="K14" i="1"/>
  <c r="J14" i="1"/>
  <c r="I14" i="1"/>
  <c r="H14" i="1"/>
  <c r="G14" i="1"/>
  <c r="F14" i="1"/>
  <c r="E14" i="1"/>
  <c r="P19" i="1"/>
  <c r="P18" i="1"/>
  <c r="P17" i="1"/>
  <c r="P16" i="1"/>
  <c r="F29" i="1" l="1"/>
  <c r="H29" i="1"/>
  <c r="O29" i="1"/>
  <c r="I29" i="1"/>
  <c r="L29" i="1"/>
  <c r="N29" i="1"/>
  <c r="G29" i="1"/>
  <c r="J29" i="1"/>
  <c r="P28" i="1"/>
  <c r="P25" i="1"/>
  <c r="P24" i="1" s="1"/>
  <c r="P15" i="1" l="1"/>
  <c r="P14" i="1"/>
  <c r="P30" i="1" s="1"/>
  <c r="P29" i="1" l="1"/>
  <c r="P23" i="1"/>
  <c r="P22" i="1"/>
  <c r="P21" i="1"/>
</calcChain>
</file>

<file path=xl/sharedStrings.xml><?xml version="1.0" encoding="utf-8"?>
<sst xmlns="http://schemas.openxmlformats.org/spreadsheetml/2006/main" count="83" uniqueCount="74">
  <si>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</si>
  <si>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</si>
  <si>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</si>
  <si>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</si>
  <si>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</si>
  <si>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</si>
  <si>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</si>
  <si>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</si>
  <si>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</si>
  <si>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</si>
  <si>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</si>
  <si>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</si>
  <si>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</si>
  <si>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</si>
  <si>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</si>
  <si>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0600000</t>
  </si>
  <si>
    <t>Відділ освіти Бродівської міської ради</t>
  </si>
  <si>
    <t>0611021</t>
  </si>
  <si>
    <t>0921</t>
  </si>
  <si>
    <t>1021</t>
  </si>
  <si>
    <t>Надання загальної середньої освіти закладами загальної середньої освіти</t>
  </si>
  <si>
    <t>0611141</t>
  </si>
  <si>
    <t>0990</t>
  </si>
  <si>
    <t>1141</t>
  </si>
  <si>
    <t>Забезпечення діяльності інших закладів у сфері освіти</t>
  </si>
  <si>
    <t>0611200</t>
  </si>
  <si>
    <t>1200</t>
  </si>
  <si>
    <t>Надання освіти за рахунок субвенції з державного бюджету місцевим бюджетам на надання державної підтримки особам з особливими освітніми потребами</t>
  </si>
  <si>
    <t>X</t>
  </si>
  <si>
    <t>УСЬОГО</t>
  </si>
  <si>
    <t>Секретар ради</t>
  </si>
  <si>
    <t>Руслан ШИШКА</t>
  </si>
  <si>
    <t>1354500000</t>
  </si>
  <si>
    <t>(код бюджету)</t>
  </si>
  <si>
    <t>до рішення міської ради</t>
  </si>
  <si>
    <t>Додаток 2</t>
  </si>
  <si>
    <t xml:space="preserve">ЗМІНИ </t>
  </si>
  <si>
    <t>до розподілу видатків по Бродівському  міського бюджету на 2021 рік</t>
  </si>
  <si>
    <t>0200000</t>
  </si>
  <si>
    <t>02</t>
  </si>
  <si>
    <t>Виконавчий комітет Бродівської міської ради</t>
  </si>
  <si>
    <t>0212010</t>
  </si>
  <si>
    <t>2010</t>
  </si>
  <si>
    <t>0731</t>
  </si>
  <si>
    <t>Багатопрофільна стаціонарна медична допомога населенню</t>
  </si>
  <si>
    <t>0217322</t>
  </si>
  <si>
    <t>7322</t>
  </si>
  <si>
    <t>0443</t>
  </si>
  <si>
    <t>Будівництво медичних установ та закладів</t>
  </si>
  <si>
    <t>3033</t>
  </si>
  <si>
    <t>1070</t>
  </si>
  <si>
    <t>Компенсаційні виплати на пільговий проїзд автомобільним транспортом окремим категоріям громадян</t>
  </si>
  <si>
    <t>0180</t>
  </si>
  <si>
    <t>Інша субвенція з місцевого бюджету</t>
  </si>
  <si>
    <t>'Відділ соціального захисту населення Бродівської міської ради</t>
  </si>
  <si>
    <t>0813033</t>
  </si>
  <si>
    <t>0800000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</si>
  <si>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</si>
  <si>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</si>
  <si>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</si>
  <si>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</si>
  <si>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0216030</t>
  </si>
  <si>
    <t>6030</t>
  </si>
  <si>
    <t>0620</t>
  </si>
  <si>
    <t>Організація благоустрою населених пунктів</t>
  </si>
  <si>
    <t>0216011</t>
  </si>
  <si>
    <t>6011</t>
  </si>
  <si>
    <t>0610</t>
  </si>
  <si>
    <t>Експлуатація та технічне обслуговування житлового фонду</t>
  </si>
  <si>
    <t>06</t>
  </si>
  <si>
    <t>08</t>
  </si>
  <si>
    <t>Надання інших пільг окремим категоріям громадян відповідно до законодавства</t>
  </si>
  <si>
    <t>Інші заходи у сфері соціального захисту і соціального забезпечення</t>
  </si>
  <si>
    <t>від 19.11.2021 №547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</si>
</sst>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1" fillId="2" borderId="1" xfId="0" quotePrefix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0" borderId="0" xfId="0" applyFont="1" applyAlignment="1">
      <alignment horizontal="left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4" fontId="2" fillId="2" borderId="2" xfId="0" quotePrefix="1" applyNumberFormat="1" applyFont="1" applyFill="1" applyBorder="1" applyAlignment="1">
      <alignment horizontal="center" vertical="center" wrapText="1"/>
    </xf>
    <xf numFmtId="3" fontId="1" fillId="0" borderId="0" xfId="0" applyNumberFormat="1" applyFont="1"/>
    <xf numFmtId="49" fontId="2" fillId="2" borderId="2" xfId="0" applyNumberFormat="1" applyFont="1" applyFill="1" applyBorder="1" applyAlignment="1">
      <alignment horizontal="center" vertical="center" wrapText="1"/>
    </xf>
    <xf numFmtId="49" fontId="1" fillId="2" borderId="2" xfId="0" quotePrefix="1" applyNumberFormat="1" applyFont="1" applyFill="1" applyBorder="1" applyAlignment="1">
      <alignment horizontal="center" vertical="center" wrapText="1"/>
    </xf>
    <xf numFmtId="49" fontId="2" fillId="2" borderId="2" xfId="0" quotePrefix="1" applyNumberFormat="1" applyFont="1" applyFill="1" applyBorder="1" applyAlignment="1">
      <alignment horizontal="center" vertical="center" wrapText="1"/>
    </xf>
    <xf numFmtId="0" fontId="1" fillId="2" borderId="3" xfId="0" quotePrefix="1" applyFont="1" applyFill="1" applyBorder="1" applyAlignment="1">
      <alignment horizontal="center" vertical="center" wrapText="1"/>
    </xf>
    <xf numFmtId="4" fontId="1" fillId="2" borderId="3" xfId="0" quotePrefix="1" applyNumberFormat="1" applyFont="1" applyFill="1" applyBorder="1" applyAlignment="1">
      <alignment horizontal="center" vertical="center" wrapText="1"/>
    </xf>
    <xf numFmtId="4" fontId="1" fillId="2" borderId="3" xfId="0" quotePrefix="1" applyNumberFormat="1" applyFont="1" applyFill="1" applyBorder="1" applyAlignment="1">
      <alignment vertical="center" wrapText="1"/>
    </xf>
    <xf numFmtId="0" fontId="1" fillId="2" borderId="5" xfId="0" quotePrefix="1" applyFont="1" applyFill="1" applyBorder="1" applyAlignment="1">
      <alignment horizontal="center" vertical="center" wrapText="1"/>
    </xf>
    <xf numFmtId="4" fontId="1" fillId="2" borderId="5" xfId="0" quotePrefix="1" applyNumberFormat="1" applyFont="1" applyFill="1" applyBorder="1" applyAlignment="1">
      <alignment horizontal="center" vertical="center" wrapText="1"/>
    </xf>
    <xf numFmtId="4" fontId="1" fillId="2" borderId="5" xfId="0" quotePrefix="1" applyNumberFormat="1" applyFont="1" applyFill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2" fillId="2" borderId="2" xfId="0" applyFont="1" applyFill="1" applyBorder="1" applyAlignment="1">
      <alignment horizontal="right" vertical="center" wrapText="1"/>
    </xf>
    <xf numFmtId="3" fontId="2" fillId="2" borderId="2" xfId="0" applyNumberFormat="1" applyFont="1" applyFill="1" applyBorder="1" applyAlignment="1">
      <alignment horizontal="right" vertical="center" wrapText="1"/>
    </xf>
    <xf numFmtId="0" fontId="1" fillId="2" borderId="2" xfId="0" applyFont="1" applyFill="1" applyBorder="1" applyAlignment="1">
      <alignment horizontal="right" vertical="center" wrapText="1"/>
    </xf>
    <xf numFmtId="3" fontId="1" fillId="2" borderId="2" xfId="0" applyNumberFormat="1" applyFont="1" applyFill="1" applyBorder="1" applyAlignment="1">
      <alignment horizontal="right" vertical="center" wrapText="1"/>
    </xf>
    <xf numFmtId="3" fontId="1" fillId="2" borderId="4" xfId="0" applyNumberFormat="1" applyFont="1" applyFill="1" applyBorder="1" applyAlignment="1">
      <alignment horizontal="righ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3"/>
  <sheetViews>
    <sheetView tabSelected="1" workbookViewId="0">
      <selection activeCell="D24" sqref="D24"/>
    </sheetView>
  </sheetViews>
  <sheetFormatPr defaultRowHeight="12.75" x14ac:dyDescent="0.2"/>
  <cols>
    <col min="1" max="3" width="12" customWidth="1"/>
    <col min="4" max="4" width="49.140625" customWidth="1"/>
    <col min="5" max="16" width="13.7109375" customWidth="1"/>
  </cols>
  <sheetData>
    <row r="1" spans="1:16" ht="18.75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 t="s">
        <v>35</v>
      </c>
      <c r="N1" s="1"/>
      <c r="O1" s="1"/>
      <c r="P1" s="1"/>
    </row>
    <row r="2" spans="1:16" ht="18.75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 t="s">
        <v>34</v>
      </c>
      <c r="N2" s="1"/>
      <c r="O2" s="1"/>
      <c r="P2" s="1"/>
    </row>
    <row r="3" spans="1:16" ht="18.75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 t="s">
        <v>73</v>
      </c>
      <c r="N3" s="1"/>
      <c r="O3" s="1"/>
      <c r="P3" s="1"/>
    </row>
    <row r="4" spans="1:16" ht="18.75" x14ac:dyDescent="0.3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8.75" x14ac:dyDescent="0.3">
      <c r="A5" s="38" t="s">
        <v>36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</row>
    <row r="6" spans="1:16" ht="18.75" x14ac:dyDescent="0.3">
      <c r="A6" s="38" t="s">
        <v>37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</row>
    <row r="7" spans="1:16" ht="18.75" x14ac:dyDescent="0.3">
      <c r="A7" s="2" t="s">
        <v>32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</row>
    <row r="8" spans="1:16" ht="18.75" x14ac:dyDescent="0.3">
      <c r="A8" s="4" t="s">
        <v>33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5" t="s">
        <v>0</v>
      </c>
    </row>
    <row r="9" spans="1:16" ht="18.75" x14ac:dyDescent="0.2">
      <c r="A9" s="37" t="s">
        <v>1</v>
      </c>
      <c r="B9" s="37" t="s">
        <v>2</v>
      </c>
      <c r="C9" s="37" t="s">
        <v>3</v>
      </c>
      <c r="D9" s="37" t="s">
        <v>4</v>
      </c>
      <c r="E9" s="37" t="s">
        <v>5</v>
      </c>
      <c r="F9" s="37"/>
      <c r="G9" s="37"/>
      <c r="H9" s="37"/>
      <c r="I9" s="37"/>
      <c r="J9" s="37" t="s">
        <v>12</v>
      </c>
      <c r="K9" s="37"/>
      <c r="L9" s="37"/>
      <c r="M9" s="37"/>
      <c r="N9" s="37"/>
      <c r="O9" s="37"/>
      <c r="P9" s="37" t="s">
        <v>14</v>
      </c>
    </row>
    <row r="10" spans="1:16" ht="18.75" x14ac:dyDescent="0.2">
      <c r="A10" s="37"/>
      <c r="B10" s="37"/>
      <c r="C10" s="37"/>
      <c r="D10" s="37"/>
      <c r="E10" s="37" t="s">
        <v>6</v>
      </c>
      <c r="F10" s="37" t="s">
        <v>7</v>
      </c>
      <c r="G10" s="37" t="s">
        <v>8</v>
      </c>
      <c r="H10" s="37"/>
      <c r="I10" s="37" t="s">
        <v>11</v>
      </c>
      <c r="J10" s="37" t="s">
        <v>6</v>
      </c>
      <c r="K10" s="37" t="s">
        <v>13</v>
      </c>
      <c r="L10" s="37" t="s">
        <v>7</v>
      </c>
      <c r="M10" s="37" t="s">
        <v>8</v>
      </c>
      <c r="N10" s="37"/>
      <c r="O10" s="37" t="s">
        <v>11</v>
      </c>
      <c r="P10" s="37"/>
    </row>
    <row r="11" spans="1:16" x14ac:dyDescent="0.2">
      <c r="A11" s="37"/>
      <c r="B11" s="37"/>
      <c r="C11" s="37"/>
      <c r="D11" s="37"/>
      <c r="E11" s="37"/>
      <c r="F11" s="37"/>
      <c r="G11" s="37" t="s">
        <v>9</v>
      </c>
      <c r="H11" s="37" t="s">
        <v>10</v>
      </c>
      <c r="I11" s="37"/>
      <c r="J11" s="37"/>
      <c r="K11" s="37"/>
      <c r="L11" s="37"/>
      <c r="M11" s="37" t="s">
        <v>9</v>
      </c>
      <c r="N11" s="37" t="s">
        <v>10</v>
      </c>
      <c r="O11" s="37"/>
      <c r="P11" s="37"/>
    </row>
    <row r="12" spans="1:16" ht="44.25" customHeight="1" x14ac:dyDescent="0.2">
      <c r="A12" s="37"/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</row>
    <row r="13" spans="1:16" ht="18.75" x14ac:dyDescent="0.2">
      <c r="A13" s="6">
        <v>1</v>
      </c>
      <c r="B13" s="6">
        <v>2</v>
      </c>
      <c r="C13" s="6">
        <v>3</v>
      </c>
      <c r="D13" s="6">
        <v>4</v>
      </c>
      <c r="E13" s="6">
        <v>5</v>
      </c>
      <c r="F13" s="6">
        <v>6</v>
      </c>
      <c r="G13" s="6">
        <v>7</v>
      </c>
      <c r="H13" s="6">
        <v>8</v>
      </c>
      <c r="I13" s="6">
        <v>9</v>
      </c>
      <c r="J13" s="6">
        <v>10</v>
      </c>
      <c r="K13" s="6">
        <v>11</v>
      </c>
      <c r="L13" s="6">
        <v>12</v>
      </c>
      <c r="M13" s="6">
        <v>13</v>
      </c>
      <c r="N13" s="6">
        <v>14</v>
      </c>
      <c r="O13" s="6">
        <v>15</v>
      </c>
      <c r="P13" s="6">
        <v>16</v>
      </c>
    </row>
    <row r="14" spans="1:16" ht="37.5" x14ac:dyDescent="0.2">
      <c r="A14" s="15" t="s">
        <v>38</v>
      </c>
      <c r="B14" s="16" t="s">
        <v>39</v>
      </c>
      <c r="C14" s="17"/>
      <c r="D14" s="18" t="s">
        <v>40</v>
      </c>
      <c r="E14" s="32">
        <f>SUM(E15:E19)</f>
        <v>35000</v>
      </c>
      <c r="F14" s="32">
        <f t="shared" ref="F14:O14" si="0">SUM(F15:F19)</f>
        <v>35000</v>
      </c>
      <c r="G14" s="32">
        <f t="shared" si="0"/>
        <v>0</v>
      </c>
      <c r="H14" s="32">
        <f t="shared" si="0"/>
        <v>0</v>
      </c>
      <c r="I14" s="32">
        <f t="shared" si="0"/>
        <v>0</v>
      </c>
      <c r="J14" s="32">
        <f t="shared" si="0"/>
        <v>-35000</v>
      </c>
      <c r="K14" s="32">
        <f t="shared" si="0"/>
        <v>-35000</v>
      </c>
      <c r="L14" s="32">
        <f t="shared" si="0"/>
        <v>0</v>
      </c>
      <c r="M14" s="32">
        <f t="shared" si="0"/>
        <v>0</v>
      </c>
      <c r="N14" s="32">
        <f t="shared" si="0"/>
        <v>0</v>
      </c>
      <c r="O14" s="32">
        <f t="shared" si="0"/>
        <v>-35000</v>
      </c>
      <c r="P14" s="33">
        <f t="shared" ref="P14:P20" si="1">E14+J14</f>
        <v>0</v>
      </c>
    </row>
    <row r="15" spans="1:16" ht="37.5" x14ac:dyDescent="0.2">
      <c r="A15" s="11" t="s">
        <v>41</v>
      </c>
      <c r="B15" s="11" t="s">
        <v>42</v>
      </c>
      <c r="C15" s="12" t="s">
        <v>43</v>
      </c>
      <c r="D15" s="13" t="s">
        <v>44</v>
      </c>
      <c r="E15" s="34">
        <v>0</v>
      </c>
      <c r="F15" s="34">
        <v>0</v>
      </c>
      <c r="G15" s="34">
        <v>0</v>
      </c>
      <c r="H15" s="34">
        <v>0</v>
      </c>
      <c r="I15" s="34">
        <v>0</v>
      </c>
      <c r="J15" s="34">
        <v>500000</v>
      </c>
      <c r="K15" s="34">
        <v>500000</v>
      </c>
      <c r="L15" s="34">
        <v>0</v>
      </c>
      <c r="M15" s="34">
        <v>0</v>
      </c>
      <c r="N15" s="34">
        <v>0</v>
      </c>
      <c r="O15" s="34">
        <v>500000</v>
      </c>
      <c r="P15" s="35">
        <f t="shared" si="1"/>
        <v>500000</v>
      </c>
    </row>
    <row r="16" spans="1:16" ht="37.5" x14ac:dyDescent="0.2">
      <c r="A16" s="11" t="s">
        <v>65</v>
      </c>
      <c r="B16" s="11" t="s">
        <v>66</v>
      </c>
      <c r="C16" s="12" t="s">
        <v>67</v>
      </c>
      <c r="D16" s="13" t="s">
        <v>68</v>
      </c>
      <c r="E16" s="34">
        <v>0</v>
      </c>
      <c r="F16" s="34">
        <v>0</v>
      </c>
      <c r="G16" s="34">
        <v>0</v>
      </c>
      <c r="H16" s="34">
        <v>0</v>
      </c>
      <c r="I16" s="34">
        <v>0</v>
      </c>
      <c r="J16" s="34">
        <v>34500</v>
      </c>
      <c r="K16" s="34">
        <v>34500</v>
      </c>
      <c r="L16" s="34">
        <v>0</v>
      </c>
      <c r="M16" s="34">
        <v>0</v>
      </c>
      <c r="N16" s="34">
        <v>0</v>
      </c>
      <c r="O16" s="34">
        <v>34500</v>
      </c>
      <c r="P16" s="35">
        <f t="shared" si="1"/>
        <v>34500</v>
      </c>
    </row>
    <row r="17" spans="1:16" ht="37.5" x14ac:dyDescent="0.2">
      <c r="A17" s="11" t="s">
        <v>61</v>
      </c>
      <c r="B17" s="11" t="s">
        <v>62</v>
      </c>
      <c r="C17" s="12" t="s">
        <v>63</v>
      </c>
      <c r="D17" s="13" t="s">
        <v>64</v>
      </c>
      <c r="E17" s="34">
        <v>35000</v>
      </c>
      <c r="F17" s="34">
        <v>35000</v>
      </c>
      <c r="G17" s="34">
        <v>0</v>
      </c>
      <c r="H17" s="34">
        <v>0</v>
      </c>
      <c r="I17" s="34">
        <v>0</v>
      </c>
      <c r="J17" s="34">
        <v>0</v>
      </c>
      <c r="K17" s="34">
        <v>0</v>
      </c>
      <c r="L17" s="34">
        <v>0</v>
      </c>
      <c r="M17" s="34">
        <v>0</v>
      </c>
      <c r="N17" s="34">
        <v>0</v>
      </c>
      <c r="O17" s="34">
        <v>0</v>
      </c>
      <c r="P17" s="35">
        <f t="shared" si="1"/>
        <v>35000</v>
      </c>
    </row>
    <row r="18" spans="1:16" ht="37.5" x14ac:dyDescent="0.2">
      <c r="A18" s="11" t="s">
        <v>45</v>
      </c>
      <c r="B18" s="11" t="s">
        <v>46</v>
      </c>
      <c r="C18" s="12" t="s">
        <v>47</v>
      </c>
      <c r="D18" s="13" t="s">
        <v>48</v>
      </c>
      <c r="E18" s="34">
        <v>0</v>
      </c>
      <c r="F18" s="34">
        <v>0</v>
      </c>
      <c r="G18" s="34">
        <v>0</v>
      </c>
      <c r="H18" s="34">
        <v>0</v>
      </c>
      <c r="I18" s="34">
        <v>0</v>
      </c>
      <c r="J18" s="34">
        <v>-500000</v>
      </c>
      <c r="K18" s="34">
        <v>-500000</v>
      </c>
      <c r="L18" s="34">
        <v>0</v>
      </c>
      <c r="M18" s="34">
        <v>0</v>
      </c>
      <c r="N18" s="34">
        <v>0</v>
      </c>
      <c r="O18" s="34">
        <v>-500000</v>
      </c>
      <c r="P18" s="35">
        <f t="shared" si="1"/>
        <v>-500000</v>
      </c>
    </row>
    <row r="19" spans="1:16" ht="56.25" x14ac:dyDescent="0.2">
      <c r="A19" s="11" t="s">
        <v>57</v>
      </c>
      <c r="B19" s="11" t="s">
        <v>58</v>
      </c>
      <c r="C19" s="12" t="s">
        <v>59</v>
      </c>
      <c r="D19" s="13" t="s">
        <v>60</v>
      </c>
      <c r="E19" s="35">
        <v>0</v>
      </c>
      <c r="F19" s="35">
        <v>0</v>
      </c>
      <c r="G19" s="35">
        <v>0</v>
      </c>
      <c r="H19" s="35">
        <v>0</v>
      </c>
      <c r="I19" s="35">
        <v>0</v>
      </c>
      <c r="J19" s="35">
        <v>-69500</v>
      </c>
      <c r="K19" s="35">
        <v>-69500</v>
      </c>
      <c r="L19" s="34">
        <v>0</v>
      </c>
      <c r="M19" s="34">
        <v>0</v>
      </c>
      <c r="N19" s="34">
        <v>0</v>
      </c>
      <c r="O19" s="34">
        <v>-69500</v>
      </c>
      <c r="P19" s="35">
        <f t="shared" si="1"/>
        <v>-69500</v>
      </c>
    </row>
    <row r="20" spans="1:16" ht="37.5" x14ac:dyDescent="0.2">
      <c r="A20" s="7" t="s">
        <v>15</v>
      </c>
      <c r="B20" s="21" t="s">
        <v>69</v>
      </c>
      <c r="C20" s="9"/>
      <c r="D20" s="10" t="s">
        <v>16</v>
      </c>
      <c r="E20" s="33">
        <f>SUM(E21:E23)</f>
        <v>42610</v>
      </c>
      <c r="F20" s="33">
        <f t="shared" ref="F20:O20" si="2">SUM(F21:F23)</f>
        <v>42610</v>
      </c>
      <c r="G20" s="33">
        <f t="shared" si="2"/>
        <v>0</v>
      </c>
      <c r="H20" s="33">
        <f t="shared" si="2"/>
        <v>0</v>
      </c>
      <c r="I20" s="33">
        <f t="shared" si="2"/>
        <v>0</v>
      </c>
      <c r="J20" s="33">
        <f t="shared" si="2"/>
        <v>-42610</v>
      </c>
      <c r="K20" s="33">
        <f t="shared" si="2"/>
        <v>-42610</v>
      </c>
      <c r="L20" s="33">
        <f t="shared" si="2"/>
        <v>0</v>
      </c>
      <c r="M20" s="33">
        <f t="shared" si="2"/>
        <v>0</v>
      </c>
      <c r="N20" s="33">
        <f t="shared" si="2"/>
        <v>0</v>
      </c>
      <c r="O20" s="33">
        <f t="shared" si="2"/>
        <v>-42610</v>
      </c>
      <c r="P20" s="35">
        <f t="shared" si="1"/>
        <v>0</v>
      </c>
    </row>
    <row r="21" spans="1:16" ht="42" customHeight="1" x14ac:dyDescent="0.2">
      <c r="A21" s="11" t="s">
        <v>17</v>
      </c>
      <c r="B21" s="22" t="s">
        <v>19</v>
      </c>
      <c r="C21" s="12" t="s">
        <v>18</v>
      </c>
      <c r="D21" s="13" t="s">
        <v>20</v>
      </c>
      <c r="E21" s="35">
        <v>-21556</v>
      </c>
      <c r="F21" s="35">
        <v>-21556</v>
      </c>
      <c r="G21" s="35">
        <v>0</v>
      </c>
      <c r="H21" s="35">
        <v>0</v>
      </c>
      <c r="I21" s="35">
        <v>0</v>
      </c>
      <c r="J21" s="35">
        <v>0</v>
      </c>
      <c r="K21" s="35">
        <v>0</v>
      </c>
      <c r="L21" s="35">
        <v>0</v>
      </c>
      <c r="M21" s="35">
        <v>0</v>
      </c>
      <c r="N21" s="35">
        <v>0</v>
      </c>
      <c r="O21" s="35">
        <v>0</v>
      </c>
      <c r="P21" s="35">
        <f t="shared" ref="P21:P29" si="3">E21+J21</f>
        <v>-21556</v>
      </c>
    </row>
    <row r="22" spans="1:16" ht="37.5" x14ac:dyDescent="0.2">
      <c r="A22" s="11" t="s">
        <v>21</v>
      </c>
      <c r="B22" s="22" t="s">
        <v>23</v>
      </c>
      <c r="C22" s="12" t="s">
        <v>22</v>
      </c>
      <c r="D22" s="13" t="s">
        <v>24</v>
      </c>
      <c r="E22" s="35">
        <v>21556</v>
      </c>
      <c r="F22" s="35">
        <v>21556</v>
      </c>
      <c r="G22" s="35">
        <v>0</v>
      </c>
      <c r="H22" s="35">
        <v>0</v>
      </c>
      <c r="I22" s="35">
        <v>0</v>
      </c>
      <c r="J22" s="35">
        <v>0</v>
      </c>
      <c r="K22" s="35">
        <v>0</v>
      </c>
      <c r="L22" s="35">
        <v>0</v>
      </c>
      <c r="M22" s="35">
        <v>0</v>
      </c>
      <c r="N22" s="35">
        <v>0</v>
      </c>
      <c r="O22" s="35">
        <v>0</v>
      </c>
      <c r="P22" s="35">
        <f t="shared" si="3"/>
        <v>21556</v>
      </c>
    </row>
    <row r="23" spans="1:16" ht="90.75" customHeight="1" x14ac:dyDescent="0.2">
      <c r="A23" s="11" t="s">
        <v>25</v>
      </c>
      <c r="B23" s="22" t="s">
        <v>26</v>
      </c>
      <c r="C23" s="12" t="s">
        <v>22</v>
      </c>
      <c r="D23" s="13" t="s">
        <v>27</v>
      </c>
      <c r="E23" s="35">
        <v>42610</v>
      </c>
      <c r="F23" s="35">
        <v>42610</v>
      </c>
      <c r="G23" s="35">
        <v>0</v>
      </c>
      <c r="H23" s="35">
        <v>0</v>
      </c>
      <c r="I23" s="35">
        <v>0</v>
      </c>
      <c r="J23" s="35">
        <v>-42610</v>
      </c>
      <c r="K23" s="35">
        <v>-42610</v>
      </c>
      <c r="L23" s="35">
        <v>0</v>
      </c>
      <c r="M23" s="35">
        <v>0</v>
      </c>
      <c r="N23" s="35">
        <v>0</v>
      </c>
      <c r="O23" s="35">
        <v>-42610</v>
      </c>
      <c r="P23" s="35">
        <f t="shared" si="3"/>
        <v>0</v>
      </c>
    </row>
    <row r="24" spans="1:16" ht="46.5" customHeight="1" x14ac:dyDescent="0.2">
      <c r="A24" s="7" t="s">
        <v>56</v>
      </c>
      <c r="B24" s="23" t="s">
        <v>70</v>
      </c>
      <c r="C24" s="19"/>
      <c r="D24" s="10" t="s">
        <v>54</v>
      </c>
      <c r="E24" s="33">
        <f>SUM(E25:E28)</f>
        <v>0</v>
      </c>
      <c r="F24" s="33">
        <f t="shared" ref="F24:P24" si="4">SUM(F25:F28)</f>
        <v>0</v>
      </c>
      <c r="G24" s="33">
        <f t="shared" si="4"/>
        <v>0</v>
      </c>
      <c r="H24" s="33">
        <f t="shared" si="4"/>
        <v>0</v>
      </c>
      <c r="I24" s="33">
        <f t="shared" si="4"/>
        <v>0</v>
      </c>
      <c r="J24" s="33">
        <f t="shared" si="4"/>
        <v>0</v>
      </c>
      <c r="K24" s="33">
        <f t="shared" si="4"/>
        <v>0</v>
      </c>
      <c r="L24" s="33">
        <f t="shared" si="4"/>
        <v>0</v>
      </c>
      <c r="M24" s="33">
        <f t="shared" si="4"/>
        <v>0</v>
      </c>
      <c r="N24" s="33">
        <f t="shared" si="4"/>
        <v>0</v>
      </c>
      <c r="O24" s="33">
        <f t="shared" si="4"/>
        <v>0</v>
      </c>
      <c r="P24" s="33">
        <f t="shared" si="4"/>
        <v>0</v>
      </c>
    </row>
    <row r="25" spans="1:16" ht="60.75" customHeight="1" x14ac:dyDescent="0.2">
      <c r="A25" s="24" t="s">
        <v>55</v>
      </c>
      <c r="B25" s="24" t="s">
        <v>49</v>
      </c>
      <c r="C25" s="25" t="s">
        <v>50</v>
      </c>
      <c r="D25" s="26" t="s">
        <v>51</v>
      </c>
      <c r="E25" s="35">
        <v>-247000</v>
      </c>
      <c r="F25" s="35">
        <v>0</v>
      </c>
      <c r="G25" s="35">
        <v>0</v>
      </c>
      <c r="H25" s="35">
        <v>0</v>
      </c>
      <c r="I25" s="35">
        <v>0</v>
      </c>
      <c r="J25" s="35">
        <v>0</v>
      </c>
      <c r="K25" s="35">
        <v>0</v>
      </c>
      <c r="L25" s="35">
        <v>0</v>
      </c>
      <c r="M25" s="35">
        <v>0</v>
      </c>
      <c r="N25" s="35">
        <v>0</v>
      </c>
      <c r="O25" s="35">
        <v>0</v>
      </c>
      <c r="P25" s="35">
        <f t="shared" ref="P25:P28" si="5">E25+J25</f>
        <v>-247000</v>
      </c>
    </row>
    <row r="26" spans="1:16" ht="41.25" customHeight="1" x14ac:dyDescent="0.2">
      <c r="A26" s="30">
        <v>813031</v>
      </c>
      <c r="B26" s="30">
        <v>3031</v>
      </c>
      <c r="C26" s="30">
        <v>1030</v>
      </c>
      <c r="D26" s="31" t="s">
        <v>71</v>
      </c>
      <c r="E26" s="36">
        <v>-15000</v>
      </c>
      <c r="F26" s="35">
        <f>E26</f>
        <v>-15000</v>
      </c>
      <c r="G26" s="35">
        <v>0</v>
      </c>
      <c r="H26" s="35">
        <v>0</v>
      </c>
      <c r="I26" s="35">
        <v>0</v>
      </c>
      <c r="J26" s="35">
        <v>0</v>
      </c>
      <c r="K26" s="35">
        <v>0</v>
      </c>
      <c r="L26" s="35">
        <v>0</v>
      </c>
      <c r="M26" s="35">
        <v>0</v>
      </c>
      <c r="N26" s="35">
        <v>0</v>
      </c>
      <c r="O26" s="35">
        <v>0</v>
      </c>
      <c r="P26" s="35">
        <f t="shared" si="5"/>
        <v>-15000</v>
      </c>
    </row>
    <row r="27" spans="1:16" ht="51" customHeight="1" x14ac:dyDescent="0.2">
      <c r="A27" s="30">
        <v>813242</v>
      </c>
      <c r="B27" s="30">
        <v>3242</v>
      </c>
      <c r="C27" s="30">
        <v>1090</v>
      </c>
      <c r="D27" s="31" t="s">
        <v>72</v>
      </c>
      <c r="E27" s="36">
        <v>15000</v>
      </c>
      <c r="F27" s="35">
        <v>15000</v>
      </c>
      <c r="G27" s="35">
        <v>0</v>
      </c>
      <c r="H27" s="35">
        <v>0</v>
      </c>
      <c r="I27" s="35">
        <v>0</v>
      </c>
      <c r="J27" s="35">
        <v>0</v>
      </c>
      <c r="K27" s="35">
        <v>0</v>
      </c>
      <c r="L27" s="35">
        <v>0</v>
      </c>
      <c r="M27" s="35">
        <v>0</v>
      </c>
      <c r="N27" s="35">
        <v>0</v>
      </c>
      <c r="O27" s="35">
        <v>0</v>
      </c>
      <c r="P27" s="35">
        <f t="shared" si="5"/>
        <v>15000</v>
      </c>
    </row>
    <row r="28" spans="1:16" ht="22.5" customHeight="1" x14ac:dyDescent="0.2">
      <c r="A28" s="27">
        <v>3719770</v>
      </c>
      <c r="B28" s="27">
        <v>9770</v>
      </c>
      <c r="C28" s="28" t="s">
        <v>52</v>
      </c>
      <c r="D28" s="29" t="s">
        <v>53</v>
      </c>
      <c r="E28" s="35">
        <v>247000</v>
      </c>
      <c r="F28" s="35">
        <v>0</v>
      </c>
      <c r="G28" s="35"/>
      <c r="H28" s="35">
        <v>0</v>
      </c>
      <c r="I28" s="35">
        <v>0</v>
      </c>
      <c r="J28" s="35">
        <v>0</v>
      </c>
      <c r="K28" s="35">
        <v>0</v>
      </c>
      <c r="L28" s="35">
        <v>0</v>
      </c>
      <c r="M28" s="35">
        <v>0</v>
      </c>
      <c r="N28" s="35">
        <v>0</v>
      </c>
      <c r="O28" s="35">
        <v>0</v>
      </c>
      <c r="P28" s="35">
        <f t="shared" si="5"/>
        <v>247000</v>
      </c>
    </row>
    <row r="29" spans="1:16" ht="18.75" x14ac:dyDescent="0.2">
      <c r="A29" s="8" t="s">
        <v>28</v>
      </c>
      <c r="B29" s="7" t="s">
        <v>28</v>
      </c>
      <c r="C29" s="9" t="s">
        <v>28</v>
      </c>
      <c r="D29" s="10" t="s">
        <v>29</v>
      </c>
      <c r="E29" s="33">
        <f>E24+E20+E14</f>
        <v>77610</v>
      </c>
      <c r="F29" s="33">
        <f t="shared" ref="F29:O29" si="6">F24+F20+F14</f>
        <v>77610</v>
      </c>
      <c r="G29" s="33">
        <f t="shared" si="6"/>
        <v>0</v>
      </c>
      <c r="H29" s="33">
        <f t="shared" si="6"/>
        <v>0</v>
      </c>
      <c r="I29" s="33">
        <f t="shared" si="6"/>
        <v>0</v>
      </c>
      <c r="J29" s="33">
        <f t="shared" si="6"/>
        <v>-77610</v>
      </c>
      <c r="K29" s="33">
        <f t="shared" si="6"/>
        <v>-77610</v>
      </c>
      <c r="L29" s="33">
        <f t="shared" si="6"/>
        <v>0</v>
      </c>
      <c r="M29" s="33">
        <f t="shared" si="6"/>
        <v>0</v>
      </c>
      <c r="N29" s="33">
        <f t="shared" si="6"/>
        <v>0</v>
      </c>
      <c r="O29" s="33">
        <f t="shared" si="6"/>
        <v>-77610</v>
      </c>
      <c r="P29" s="33">
        <f t="shared" si="3"/>
        <v>0</v>
      </c>
    </row>
    <row r="30" spans="1:16" ht="18.75" x14ac:dyDescent="0.3">
      <c r="A30" s="1"/>
      <c r="B30" s="1"/>
      <c r="C30" s="1"/>
      <c r="D30" s="1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>
        <f t="shared" ref="P30" si="7">P24+P20+P14</f>
        <v>0</v>
      </c>
    </row>
    <row r="31" spans="1:16" ht="18.75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18.75" x14ac:dyDescent="0.3">
      <c r="A32" s="1"/>
      <c r="B32" s="14" t="s">
        <v>30</v>
      </c>
      <c r="C32" s="1"/>
      <c r="D32" s="1"/>
      <c r="E32" s="1"/>
      <c r="F32" s="1"/>
      <c r="G32" s="1"/>
      <c r="H32" s="1"/>
      <c r="I32" s="14" t="s">
        <v>31</v>
      </c>
      <c r="J32" s="1"/>
      <c r="K32" s="1"/>
      <c r="L32" s="1"/>
      <c r="M32" s="1"/>
      <c r="N32" s="1"/>
      <c r="O32" s="1"/>
      <c r="P32" s="1"/>
    </row>
    <row r="33" spans="1:16" ht="18.75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</sheetData>
  <mergeCells count="22"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</mergeCells>
  <pageMargins left="0.196850393700787" right="0.196850393700787" top="0.39370078740157499" bottom="0.196850393700787" header="0" footer="0"/>
  <pageSetup paperSize="9" scale="64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user</cp:lastModifiedBy>
  <cp:lastPrinted>2023-01-16T12:52:44Z</cp:lastPrinted>
  <dcterms:created xsi:type="dcterms:W3CDTF">2021-11-16T14:52:26Z</dcterms:created>
  <dcterms:modified xsi:type="dcterms:W3CDTF">2023-01-16T12:52:53Z</dcterms:modified>
</cp:coreProperties>
</file>