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661442b6d986e19e/VIII скликання/рішення сесії/"/>
    </mc:Choice>
  </mc:AlternateContent>
  <xr:revisionPtr revIDLastSave="1" documentId="11_28123FEF7E36520BEF12596BD969DE598DD15097" xr6:coauthVersionLast="47" xr6:coauthVersionMax="47" xr10:uidLastSave="{7C29E07E-4BBA-48FF-8AEF-1AD0D9AB1545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Area" localSheetId="0">Лист1!$A$1:$D$62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27" i="1" l="1"/>
  <c r="D24" i="1"/>
  <c r="D20" i="1" l="1"/>
  <c r="D17" i="1" l="1"/>
  <c r="D56" i="1" l="1"/>
  <c r="D53" i="1" l="1"/>
  <c r="D52" i="1" s="1"/>
  <c r="D54" i="1" l="1"/>
  <c r="D34" i="1" l="1"/>
  <c r="D57" i="1" l="1"/>
  <c r="D60" i="1" s="1"/>
  <c r="D36" i="1" l="1"/>
  <c r="D28" i="1"/>
  <c r="D33" i="1" l="1"/>
  <c r="D42" i="1" s="1"/>
  <c r="D37" i="1"/>
  <c r="D41" i="1"/>
  <c r="D40" i="1" l="1"/>
  <c r="D48" i="1"/>
  <c r="D47" i="1" s="1"/>
  <c r="D59" i="1" l="1"/>
  <c r="D58" i="1" s="1"/>
</calcChain>
</file>

<file path=xl/sharedStrings.xml><?xml version="1.0" encoding="utf-8"?>
<sst xmlns="http://schemas.openxmlformats.org/spreadsheetml/2006/main" count="69" uniqueCount="49">
  <si>
    <t>(код бюджету)</t>
  </si>
  <si>
    <t xml:space="preserve">Найменування трансферту/ найменування бюджету -надавача міжбюджетного трансферту </t>
  </si>
  <si>
    <t>Усього</t>
  </si>
  <si>
    <t>1.Трансферти до загального фонду бюджету</t>
  </si>
  <si>
    <t>грн.</t>
  </si>
  <si>
    <t>Державний бюджет</t>
  </si>
  <si>
    <t>Освітня субвенція з державного бюджету місцевим бюджетам</t>
  </si>
  <si>
    <t>ІІ.Трансферти до спеціального фонду бюджету</t>
  </si>
  <si>
    <t>х</t>
  </si>
  <si>
    <t>Усього за роділами І,ІІ в тому числі</t>
  </si>
  <si>
    <t>Спеціальний</t>
  </si>
  <si>
    <t>Загальний</t>
  </si>
  <si>
    <t>І. Показники міжбюджетних трансфертів з інших бюджетів</t>
  </si>
  <si>
    <t xml:space="preserve">Найменування трансферту/ найменування бюджету -утримувача міжбюджетного трансферту </t>
  </si>
  <si>
    <t xml:space="preserve">Секретар ради </t>
  </si>
  <si>
    <t xml:space="preserve">Інша субвенція з місцевого бюджету </t>
  </si>
  <si>
    <t>1.Трансферти із загального фонду бюджету</t>
  </si>
  <si>
    <t>Код типової програмної класифікації видатків та кредитування місцевого бюджету</t>
  </si>
  <si>
    <t>Руслан ШИШКА</t>
  </si>
  <si>
    <t>ІІ. Показники міжбюджетних трансфертів іншим бюджетам</t>
  </si>
  <si>
    <t>Заболотцівський сільський бюджет</t>
  </si>
  <si>
    <t>Код класифікації доходів бюджету/ код бюджету</t>
  </si>
  <si>
    <t>Підкамінський селищний бюджет</t>
  </si>
  <si>
    <t>Підкамінський селищний  бюджет</t>
  </si>
  <si>
    <t>0819770</t>
  </si>
  <si>
    <t>Львівської області</t>
  </si>
  <si>
    <t>Додаток 4</t>
  </si>
  <si>
    <t>Код програмної  класифікації видатків та кредитування місцевого  бюджету/ код бюджету</t>
  </si>
  <si>
    <t xml:space="preserve"> </t>
  </si>
  <si>
    <t>Міжбюджетні трансферти Бродівського  міського бюджету на 2024 рік</t>
  </si>
  <si>
    <t>Субвенція з місцевого бюджету на здійснення переданих видатків у сфері освіти за рахунок коштів освітньої субвенції</t>
  </si>
  <si>
    <t>Львівський обласний бюджет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</si>
  <si>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</si>
  <si>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 xml:space="preserve">від 14  грудня 2023 року №1397 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</si>
  <si>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</si>
  <si>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r>
      <t xml:space="preserve">Субвенція з місцевого бюджету за рахунок залишку коштів освітньої субвенції, що утворився на початок бюджетного періоду </t>
    </r>
    <r>
      <rPr>
        <sz val="10"/>
        <color indexed="8"/>
        <rFont val="Times New Roman"/>
        <family val="1"/>
        <charset val="204"/>
      </rPr>
      <t>(НУШ)</t>
    </r>
  </si>
  <si>
    <t>до рішення Бродівської міської ради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</si>
  <si>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</si>
  <si>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0619770</t>
  </si>
  <si>
    <t xml:space="preserve">Обласний бюджет Львівської області </t>
  </si>
  <si>
    <t>Субвенція з місцевого бюджету державному бюджету на виконання програм соціально-економічного розвитку регіону</t>
  </si>
  <si>
    <r>
      <t>Інша субвенція з місцевого бюджету  (</t>
    </r>
    <r>
      <rPr>
        <i/>
        <sz val="13"/>
        <color indexed="8"/>
        <rFont val="Times New Roman"/>
        <family val="1"/>
        <charset val="204"/>
      </rPr>
      <t>співфінансування на придбання шкільних автобусів- 337,0 тис.грн, забезпечення системи екстреної медичної допомоги радіозв'язком  включно з придбанням технічних засобів-700,0 тис.грн)</t>
    </r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</si>
  <si>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</si>
  <si>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виконання інвестиційних проектів</t>
  </si>
  <si>
    <r>
      <t>Інша субвенція з місцевого бюджету (</t>
    </r>
    <r>
      <rPr>
        <i/>
        <sz val="14"/>
        <color indexed="8"/>
        <rFont val="Times New Roman"/>
        <family val="1"/>
        <charset val="204"/>
      </rPr>
      <t>харчування учнів ЗЗСО 1-4 кл)</t>
    </r>
  </si>
  <si>
    <t>Додаток 3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</si>
  <si>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</si>
  <si>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</si>
  <si>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від  31.10.2024 року №1815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</si>
</sst>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quotePrefix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/>
    <xf numFmtId="1" fontId="4" fillId="0" borderId="1" xfId="0" applyNumberFormat="1" applyFont="1" applyBorder="1"/>
    <xf numFmtId="2" fontId="4" fillId="0" borderId="1" xfId="0" applyNumberFormat="1" applyFont="1" applyBorder="1"/>
    <xf numFmtId="1" fontId="0" fillId="0" borderId="0" xfId="0" applyNumberFormat="1"/>
    <xf numFmtId="0" fontId="4" fillId="0" borderId="0" xfId="0" applyFont="1"/>
    <xf numFmtId="2" fontId="0" fillId="0" borderId="0" xfId="0" applyNumberFormat="1"/>
    <xf numFmtId="164" fontId="0" fillId="0" borderId="0" xfId="0" applyNumberFormat="1"/>
    <xf numFmtId="1" fontId="6" fillId="0" borderId="1" xfId="0" applyNumberFormat="1" applyFont="1" applyBorder="1"/>
    <xf numFmtId="164" fontId="4" fillId="0" borderId="1" xfId="0" applyNumberFormat="1" applyFont="1" applyBorder="1"/>
    <xf numFmtId="0" fontId="4" fillId="0" borderId="1" xfId="0" applyFont="1" applyBorder="1"/>
    <xf numFmtId="0" fontId="2" fillId="0" borderId="1" xfId="0" applyFont="1" applyBorder="1" applyAlignment="1">
      <alignment horizontal="right"/>
    </xf>
    <xf numFmtId="2" fontId="4" fillId="0" borderId="4" xfId="0" applyNumberFormat="1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4" fontId="2" fillId="0" borderId="1" xfId="0" applyNumberFormat="1" applyFont="1" applyBorder="1"/>
    <xf numFmtId="49" fontId="4" fillId="0" borderId="1" xfId="0" applyNumberFormat="1" applyFont="1" applyBorder="1" applyAlignment="1">
      <alignment horizontal="center"/>
    </xf>
    <xf numFmtId="1" fontId="2" fillId="0" borderId="1" xfId="0" applyNumberFormat="1" applyFont="1" applyBorder="1"/>
    <xf numFmtId="0" fontId="8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vertical="justify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7" fillId="0" borderId="1" xfId="0" applyFont="1" applyBorder="1"/>
    <xf numFmtId="0" fontId="8" fillId="0" borderId="1" xfId="0" applyFont="1" applyBorder="1" applyAlignment="1">
      <alignment wrapText="1"/>
    </xf>
    <xf numFmtId="0" fontId="4" fillId="0" borderId="0" xfId="0" applyFont="1" applyAlignment="1">
      <alignment horizontal="right"/>
    </xf>
    <xf numFmtId="0" fontId="9" fillId="0" borderId="1" xfId="0" applyFont="1" applyBorder="1" applyAlignment="1">
      <alignment wrapText="1"/>
    </xf>
    <xf numFmtId="1" fontId="2" fillId="0" borderId="0" xfId="0" applyNumberFormat="1" applyFont="1"/>
    <xf numFmtId="1" fontId="9" fillId="0" borderId="1" xfId="0" applyNumberFormat="1" applyFont="1" applyBorder="1"/>
    <xf numFmtId="1" fontId="10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164" fontId="9" fillId="0" borderId="1" xfId="0" applyNumberFormat="1" applyFont="1" applyBorder="1"/>
    <xf numFmtId="0" fontId="2" fillId="0" borderId="1" xfId="0" applyFont="1" applyBorder="1" applyAlignment="1">
      <alignment horizontal="right" wrapText="1"/>
    </xf>
    <xf numFmtId="0" fontId="1" fillId="0" borderId="0" xfId="0" applyFont="1" applyAlignment="1">
      <alignment horizontal="left" vertical="top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3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"/>
  <sheetViews>
    <sheetView tabSelected="1" workbookViewId="0">
      <selection activeCell="L16" sqref="L16"/>
    </sheetView>
  </sheetViews>
  <sheetFormatPr defaultRowHeight="12.75" x14ac:dyDescent="0.2"/>
  <cols>
    <col min="1" max="1" width="17.42578125" customWidth="1"/>
    <col min="2" max="2" width="24.42578125" customWidth="1"/>
    <col min="3" max="3" width="57.85546875" customWidth="1"/>
    <col min="4" max="4" width="31.5703125" customWidth="1"/>
    <col min="5" max="5" width="12.42578125" bestFit="1" customWidth="1"/>
  </cols>
  <sheetData>
    <row r="1" spans="1:5" ht="18.75" x14ac:dyDescent="0.3">
      <c r="A1" s="2"/>
      <c r="B1" s="2"/>
      <c r="C1" s="2"/>
      <c r="D1" s="28" t="s">
        <v>45</v>
      </c>
      <c r="E1" s="2"/>
    </row>
    <row r="2" spans="1:5" ht="17.25" customHeight="1" x14ac:dyDescent="0.3">
      <c r="A2" s="2"/>
      <c r="B2" s="2"/>
      <c r="C2" s="2"/>
      <c r="D2" s="28" t="s">
        <v>36</v>
      </c>
      <c r="E2" s="2"/>
    </row>
    <row r="3" spans="1:5" ht="18.75" customHeight="1" x14ac:dyDescent="0.3">
      <c r="A3" s="2"/>
      <c r="B3" s="2"/>
      <c r="C3" s="2"/>
      <c r="D3" s="28" t="s">
        <v>25</v>
      </c>
      <c r="E3" s="2"/>
    </row>
    <row r="4" spans="1:5" ht="19.5" customHeight="1" x14ac:dyDescent="0.3">
      <c r="A4" s="2"/>
      <c r="B4" s="2"/>
      <c r="C4" s="2"/>
      <c r="D4" s="28" t="s">
        <v>48</v>
      </c>
      <c r="E4" s="2"/>
    </row>
    <row r="5" spans="1:5" ht="18.75" x14ac:dyDescent="0.3">
      <c r="A5" s="2"/>
      <c r="B5" s="2"/>
      <c r="C5" s="2"/>
      <c r="D5" s="28"/>
      <c r="E5" s="2"/>
    </row>
    <row r="6" spans="1:5" ht="18.75" x14ac:dyDescent="0.3">
      <c r="A6" s="2"/>
      <c r="B6" s="2"/>
      <c r="C6" s="2"/>
      <c r="D6" s="28" t="s">
        <v>26</v>
      </c>
      <c r="E6" s="2"/>
    </row>
    <row r="7" spans="1:5" ht="18.75" customHeight="1" x14ac:dyDescent="0.3">
      <c r="A7" s="2"/>
      <c r="B7" s="2"/>
      <c r="C7" s="2"/>
      <c r="D7" s="28" t="s">
        <v>36</v>
      </c>
      <c r="E7" s="2"/>
    </row>
    <row r="8" spans="1:5" ht="18.75" x14ac:dyDescent="0.3">
      <c r="A8" s="2"/>
      <c r="B8" s="2"/>
      <c r="C8" s="2"/>
      <c r="D8" s="28" t="s">
        <v>25</v>
      </c>
      <c r="E8" s="2"/>
    </row>
    <row r="9" spans="1:5" ht="18.75" x14ac:dyDescent="0.3">
      <c r="A9" s="2"/>
      <c r="B9" s="2"/>
      <c r="C9" s="2"/>
      <c r="D9" s="28" t="s">
        <v>33</v>
      </c>
      <c r="E9" s="2"/>
    </row>
    <row r="10" spans="1:5" ht="18.75" x14ac:dyDescent="0.3">
      <c r="A10" s="58"/>
      <c r="B10" s="58"/>
      <c r="C10" s="58"/>
      <c r="D10" s="58"/>
    </row>
    <row r="11" spans="1:5" ht="18.75" customHeight="1" x14ac:dyDescent="0.3">
      <c r="A11" s="57" t="s">
        <v>29</v>
      </c>
      <c r="B11" s="57"/>
      <c r="C11" s="57"/>
      <c r="D11" s="57"/>
    </row>
    <row r="12" spans="1:5" ht="18" customHeight="1" x14ac:dyDescent="0.3">
      <c r="A12" s="2"/>
      <c r="B12" s="2"/>
      <c r="C12" s="2"/>
      <c r="D12" s="2"/>
    </row>
    <row r="13" spans="1:5" ht="18.75" customHeight="1" x14ac:dyDescent="0.3">
      <c r="A13" s="57" t="s">
        <v>12</v>
      </c>
      <c r="B13" s="57"/>
      <c r="C13" s="57"/>
      <c r="D13" s="57"/>
    </row>
    <row r="14" spans="1:5" ht="18.75" x14ac:dyDescent="0.3">
      <c r="A14" s="6">
        <v>13545000000</v>
      </c>
      <c r="B14" s="60"/>
      <c r="C14" s="58"/>
      <c r="D14" s="2"/>
    </row>
    <row r="15" spans="1:5" ht="15" customHeight="1" x14ac:dyDescent="0.3">
      <c r="A15" s="41" t="s">
        <v>0</v>
      </c>
      <c r="B15" s="2"/>
      <c r="D15" s="4" t="s">
        <v>4</v>
      </c>
    </row>
    <row r="16" spans="1:5" ht="51" customHeight="1" x14ac:dyDescent="0.3">
      <c r="A16" s="37" t="s">
        <v>21</v>
      </c>
      <c r="B16" s="46" t="s">
        <v>1</v>
      </c>
      <c r="C16" s="47"/>
      <c r="D16" s="40" t="s">
        <v>2</v>
      </c>
    </row>
    <row r="17" spans="1:4" ht="24.75" customHeight="1" x14ac:dyDescent="0.3">
      <c r="A17" s="52" t="s">
        <v>3</v>
      </c>
      <c r="B17" s="53"/>
      <c r="C17" s="54"/>
      <c r="D17" s="10">
        <f>D20+D27+D29+D30</f>
        <v>136341944</v>
      </c>
    </row>
    <row r="18" spans="1:4" ht="30.75" customHeight="1" x14ac:dyDescent="0.3">
      <c r="A18" s="20">
        <v>41033900</v>
      </c>
      <c r="B18" s="42" t="s">
        <v>6</v>
      </c>
      <c r="C18" s="43"/>
      <c r="D18" s="8">
        <v>121398100</v>
      </c>
    </row>
    <row r="19" spans="1:4" ht="60" customHeight="1" x14ac:dyDescent="0.3">
      <c r="A19" s="20">
        <v>41033300</v>
      </c>
      <c r="B19" s="48" t="s">
        <v>46</v>
      </c>
      <c r="C19" s="49"/>
      <c r="D19" s="8">
        <v>3405000</v>
      </c>
    </row>
    <row r="20" spans="1:4" ht="24" customHeight="1" x14ac:dyDescent="0.3">
      <c r="A20" s="21">
        <v>99000000000</v>
      </c>
      <c r="B20" s="50" t="s">
        <v>5</v>
      </c>
      <c r="C20" s="51"/>
      <c r="D20" s="10">
        <f>D18+D19</f>
        <v>124803100</v>
      </c>
    </row>
    <row r="21" spans="1:4" ht="40.5" customHeight="1" x14ac:dyDescent="0.3">
      <c r="A21" s="20">
        <v>41051000</v>
      </c>
      <c r="B21" s="55" t="s">
        <v>30</v>
      </c>
      <c r="C21" s="56"/>
      <c r="D21" s="10">
        <v>2132400</v>
      </c>
    </row>
    <row r="22" spans="1:4" ht="60.75" customHeight="1" x14ac:dyDescent="0.3">
      <c r="A22" s="20">
        <v>41051200</v>
      </c>
      <c r="B22" s="55" t="s">
        <v>37</v>
      </c>
      <c r="C22" s="56"/>
      <c r="D22" s="10">
        <v>337948</v>
      </c>
    </row>
    <row r="23" spans="1:4" ht="60.75" customHeight="1" x14ac:dyDescent="0.3">
      <c r="A23" s="20">
        <v>41051400</v>
      </c>
      <c r="B23" s="55" t="s">
        <v>42</v>
      </c>
      <c r="C23" s="56"/>
      <c r="D23" s="10">
        <v>3323362</v>
      </c>
    </row>
    <row r="24" spans="1:4" ht="57.75" customHeight="1" x14ac:dyDescent="0.3">
      <c r="A24" s="20">
        <v>41051700</v>
      </c>
      <c r="B24" s="61" t="s">
        <v>32</v>
      </c>
      <c r="C24" s="62"/>
      <c r="D24" s="10">
        <f>81000+97372</f>
        <v>178372</v>
      </c>
    </row>
    <row r="25" spans="1:4" ht="59.25" customHeight="1" x14ac:dyDescent="0.3">
      <c r="A25" s="20">
        <v>41057700</v>
      </c>
      <c r="B25" s="48" t="s">
        <v>34</v>
      </c>
      <c r="C25" s="49"/>
      <c r="D25" s="10">
        <v>83160</v>
      </c>
    </row>
    <row r="26" spans="1:4" ht="75.75" customHeight="1" x14ac:dyDescent="0.3">
      <c r="A26" s="20">
        <v>41050900</v>
      </c>
      <c r="B26" s="48" t="s">
        <v>47</v>
      </c>
      <c r="C26" s="49"/>
      <c r="D26" s="10">
        <v>4989402</v>
      </c>
    </row>
    <row r="27" spans="1:4" ht="24" customHeight="1" x14ac:dyDescent="0.3">
      <c r="A27" s="21">
        <v>13100000000</v>
      </c>
      <c r="B27" s="50" t="s">
        <v>31</v>
      </c>
      <c r="C27" s="51"/>
      <c r="D27" s="10">
        <f>D21+D22+D23+D24+D25+D26</f>
        <v>11044644</v>
      </c>
    </row>
    <row r="28" spans="1:4" ht="28.5" customHeight="1" x14ac:dyDescent="0.3">
      <c r="A28" s="20">
        <v>41053900</v>
      </c>
      <c r="B28" s="42" t="s">
        <v>15</v>
      </c>
      <c r="C28" s="43"/>
      <c r="D28" s="8">
        <f>D29+D30</f>
        <v>494200</v>
      </c>
    </row>
    <row r="29" spans="1:4" ht="30" customHeight="1" x14ac:dyDescent="0.3">
      <c r="A29" s="21">
        <v>13508000000</v>
      </c>
      <c r="B29" s="50" t="s">
        <v>20</v>
      </c>
      <c r="C29" s="51"/>
      <c r="D29" s="10">
        <v>285000</v>
      </c>
    </row>
    <row r="30" spans="1:4" ht="29.25" customHeight="1" x14ac:dyDescent="0.3">
      <c r="A30" s="21">
        <v>13571000000</v>
      </c>
      <c r="B30" s="50" t="s">
        <v>22</v>
      </c>
      <c r="C30" s="51"/>
      <c r="D30" s="10">
        <f>150000+59200</f>
        <v>209200</v>
      </c>
    </row>
    <row r="31" spans="1:4" ht="0.75" hidden="1" customHeight="1" x14ac:dyDescent="0.3">
      <c r="A31" s="21"/>
      <c r="B31" s="17"/>
      <c r="C31" s="10"/>
      <c r="D31" s="2"/>
    </row>
    <row r="32" spans="1:4" ht="20.25" hidden="1" customHeight="1" x14ac:dyDescent="0.3">
      <c r="A32" s="21"/>
      <c r="B32" s="17"/>
      <c r="C32" s="10"/>
      <c r="D32" s="2"/>
    </row>
    <row r="33" spans="1:6" ht="26.25" customHeight="1" x14ac:dyDescent="0.3">
      <c r="A33" s="52" t="s">
        <v>7</v>
      </c>
      <c r="B33" s="53"/>
      <c r="C33" s="54"/>
      <c r="D33" s="19">
        <f>D37</f>
        <v>4563848</v>
      </c>
    </row>
    <row r="34" spans="1:6" ht="48" customHeight="1" x14ac:dyDescent="0.3">
      <c r="A34" s="20">
        <v>41051100</v>
      </c>
      <c r="B34" s="48" t="s">
        <v>35</v>
      </c>
      <c r="C34" s="49"/>
      <c r="D34" s="10">
        <f>333046+1956022</f>
        <v>2289068</v>
      </c>
    </row>
    <row r="35" spans="1:6" ht="43.5" customHeight="1" x14ac:dyDescent="0.3">
      <c r="A35" s="20">
        <v>41053400</v>
      </c>
      <c r="B35" s="48" t="s">
        <v>43</v>
      </c>
      <c r="C35" s="49"/>
      <c r="D35" s="10">
        <v>800000</v>
      </c>
    </row>
    <row r="36" spans="1:6" ht="33.75" customHeight="1" x14ac:dyDescent="0.3">
      <c r="A36" s="20">
        <v>41053900</v>
      </c>
      <c r="B36" s="48" t="s">
        <v>44</v>
      </c>
      <c r="C36" s="49"/>
      <c r="D36" s="10">
        <f>364952+1109828</f>
        <v>1474780</v>
      </c>
    </row>
    <row r="37" spans="1:6" ht="28.5" customHeight="1" x14ac:dyDescent="0.3">
      <c r="A37" s="21">
        <v>13100000000</v>
      </c>
      <c r="B37" s="50" t="s">
        <v>31</v>
      </c>
      <c r="C37" s="51"/>
      <c r="D37" s="10">
        <f>D34+D35+D36</f>
        <v>4563848</v>
      </c>
    </row>
    <row r="38" spans="1:6" ht="18.75" hidden="1" customHeight="1" x14ac:dyDescent="0.3">
      <c r="A38" s="17"/>
      <c r="B38" s="21"/>
      <c r="C38" s="21"/>
      <c r="D38" s="17"/>
    </row>
    <row r="39" spans="1:6" ht="0.75" hidden="1" customHeight="1" x14ac:dyDescent="0.3">
      <c r="A39" s="20"/>
      <c r="B39" s="26"/>
      <c r="C39" s="20"/>
      <c r="D39" s="18"/>
    </row>
    <row r="40" spans="1:6" ht="18.75" x14ac:dyDescent="0.3">
      <c r="A40" s="7" t="s">
        <v>8</v>
      </c>
      <c r="B40" s="42" t="s">
        <v>9</v>
      </c>
      <c r="C40" s="43"/>
      <c r="D40" s="10">
        <f>D41+D42</f>
        <v>140905792</v>
      </c>
      <c r="E40" s="13"/>
    </row>
    <row r="41" spans="1:6" ht="22.5" customHeight="1" x14ac:dyDescent="0.3">
      <c r="A41" s="7" t="s">
        <v>8</v>
      </c>
      <c r="B41" s="44" t="s">
        <v>11</v>
      </c>
      <c r="C41" s="45"/>
      <c r="D41" s="8">
        <f>D17</f>
        <v>136341944</v>
      </c>
      <c r="E41" s="13"/>
    </row>
    <row r="42" spans="1:6" ht="21.75" customHeight="1" x14ac:dyDescent="0.3">
      <c r="A42" s="7" t="s">
        <v>8</v>
      </c>
      <c r="B42" s="44" t="s">
        <v>10</v>
      </c>
      <c r="C42" s="45"/>
      <c r="D42" s="8">
        <f>D33</f>
        <v>4563848</v>
      </c>
    </row>
    <row r="43" spans="1:6" ht="27" customHeight="1" x14ac:dyDescent="0.3">
      <c r="A43" s="2"/>
      <c r="B43" s="2"/>
      <c r="C43" s="2"/>
      <c r="D43" s="2"/>
    </row>
    <row r="44" spans="1:6" ht="18.75" customHeight="1" x14ac:dyDescent="0.3">
      <c r="A44" s="2"/>
      <c r="B44" s="60" t="s">
        <v>19</v>
      </c>
      <c r="C44" s="58"/>
      <c r="D44" s="2"/>
      <c r="F44" t="s">
        <v>28</v>
      </c>
    </row>
    <row r="45" spans="1:6" ht="12.75" customHeight="1" x14ac:dyDescent="0.3">
      <c r="A45" s="2"/>
      <c r="B45" s="2"/>
      <c r="C45" s="2"/>
      <c r="D45" s="4" t="s">
        <v>4</v>
      </c>
    </row>
    <row r="46" spans="1:6" ht="87.75" customHeight="1" x14ac:dyDescent="0.25">
      <c r="A46" s="30" t="s">
        <v>27</v>
      </c>
      <c r="B46" s="30" t="s">
        <v>17</v>
      </c>
      <c r="C46" s="30" t="s">
        <v>13</v>
      </c>
      <c r="D46" s="25" t="s">
        <v>2</v>
      </c>
    </row>
    <row r="47" spans="1:6" ht="24.75" customHeight="1" x14ac:dyDescent="0.3">
      <c r="A47" s="59" t="s">
        <v>16</v>
      </c>
      <c r="B47" s="59"/>
      <c r="C47" s="59"/>
      <c r="D47" s="16">
        <f>D48+D52</f>
        <v>2520000</v>
      </c>
    </row>
    <row r="48" spans="1:6" ht="36" customHeight="1" x14ac:dyDescent="0.3">
      <c r="A48" s="23" t="s">
        <v>24</v>
      </c>
      <c r="B48" s="27">
        <v>9770</v>
      </c>
      <c r="C48" s="17" t="s">
        <v>15</v>
      </c>
      <c r="D48" s="16">
        <f>D49+D50</f>
        <v>1970000</v>
      </c>
      <c r="E48" s="14"/>
    </row>
    <row r="49" spans="1:5" ht="28.5" customHeight="1" x14ac:dyDescent="0.3">
      <c r="A49" s="7">
        <v>13508000000</v>
      </c>
      <c r="B49" s="7">
        <v>9770</v>
      </c>
      <c r="C49" s="5" t="s">
        <v>20</v>
      </c>
      <c r="D49" s="24">
        <v>1100000</v>
      </c>
    </row>
    <row r="50" spans="1:5" ht="24" customHeight="1" x14ac:dyDescent="0.3">
      <c r="A50" s="7">
        <v>13571000000</v>
      </c>
      <c r="B50" s="7">
        <v>9770</v>
      </c>
      <c r="C50" s="5" t="s">
        <v>23</v>
      </c>
      <c r="D50" s="24">
        <v>870000</v>
      </c>
    </row>
    <row r="51" spans="1:5" ht="24" hidden="1" customHeight="1" x14ac:dyDescent="0.3">
      <c r="A51" s="27"/>
      <c r="B51" s="17"/>
      <c r="C51" s="17"/>
      <c r="D51" s="9"/>
    </row>
    <row r="52" spans="1:5" ht="54.75" customHeight="1" x14ac:dyDescent="0.3">
      <c r="A52" s="27">
        <v>3719800</v>
      </c>
      <c r="B52" s="27">
        <v>9800</v>
      </c>
      <c r="C52" s="37" t="s">
        <v>40</v>
      </c>
      <c r="D52" s="9">
        <f>D53</f>
        <v>550000</v>
      </c>
    </row>
    <row r="53" spans="1:5" ht="32.25" customHeight="1" x14ac:dyDescent="0.3">
      <c r="A53" s="7">
        <v>99000000000</v>
      </c>
      <c r="B53" s="7">
        <v>9800</v>
      </c>
      <c r="C53" s="37" t="s">
        <v>5</v>
      </c>
      <c r="D53" s="24">
        <f>350000+200000</f>
        <v>550000</v>
      </c>
    </row>
    <row r="54" spans="1:5" ht="21.75" customHeight="1" x14ac:dyDescent="0.3">
      <c r="A54" s="59" t="s">
        <v>7</v>
      </c>
      <c r="B54" s="59"/>
      <c r="C54" s="59"/>
      <c r="D54" s="9">
        <f>D56</f>
        <v>1037000</v>
      </c>
    </row>
    <row r="55" spans="1:5" ht="18.75" hidden="1" x14ac:dyDescent="0.3">
      <c r="A55" s="23"/>
      <c r="B55" s="29"/>
      <c r="C55" s="17"/>
      <c r="D55" s="15"/>
      <c r="E55" s="11"/>
    </row>
    <row r="56" spans="1:5" ht="90.75" customHeight="1" x14ac:dyDescent="0.3">
      <c r="A56" s="23" t="s">
        <v>38</v>
      </c>
      <c r="B56" s="27">
        <v>9770</v>
      </c>
      <c r="C56" s="32" t="s">
        <v>41</v>
      </c>
      <c r="D56" s="34">
        <f>335000+700000+2000</f>
        <v>1037000</v>
      </c>
      <c r="E56" s="11"/>
    </row>
    <row r="57" spans="1:5" ht="30.75" customHeight="1" x14ac:dyDescent="0.3">
      <c r="A57" s="36">
        <v>13100000000</v>
      </c>
      <c r="B57" s="7">
        <v>9770</v>
      </c>
      <c r="C57" s="37" t="s">
        <v>39</v>
      </c>
      <c r="D57" s="35">
        <f>D56+D55</f>
        <v>1037000</v>
      </c>
      <c r="E57" s="11"/>
    </row>
    <row r="58" spans="1:5" ht="30.75" customHeight="1" x14ac:dyDescent="0.3">
      <c r="A58" s="7" t="s">
        <v>8</v>
      </c>
      <c r="B58" s="38" t="s">
        <v>8</v>
      </c>
      <c r="C58" s="32" t="s">
        <v>9</v>
      </c>
      <c r="D58" s="39">
        <f>D59+D60</f>
        <v>3557000</v>
      </c>
      <c r="E58" s="11"/>
    </row>
    <row r="59" spans="1:5" ht="22.5" customHeight="1" x14ac:dyDescent="0.3">
      <c r="A59" s="7" t="s">
        <v>8</v>
      </c>
      <c r="B59" s="7" t="s">
        <v>8</v>
      </c>
      <c r="C59" s="5" t="s">
        <v>11</v>
      </c>
      <c r="D59" s="22">
        <f>D47</f>
        <v>2520000</v>
      </c>
    </row>
    <row r="60" spans="1:5" ht="21.75" customHeight="1" x14ac:dyDescent="0.3">
      <c r="A60" s="7" t="s">
        <v>8</v>
      </c>
      <c r="B60" s="7" t="s">
        <v>8</v>
      </c>
      <c r="C60" s="5" t="s">
        <v>10</v>
      </c>
      <c r="D60" s="22">
        <f>D57</f>
        <v>1037000</v>
      </c>
    </row>
    <row r="61" spans="1:5" ht="18.75" x14ac:dyDescent="0.3">
      <c r="A61" s="2"/>
      <c r="B61" s="2"/>
      <c r="C61" s="2"/>
      <c r="D61" s="33"/>
    </row>
    <row r="62" spans="1:5" ht="31.5" customHeight="1" x14ac:dyDescent="0.3">
      <c r="A62" s="12" t="s">
        <v>14</v>
      </c>
      <c r="B62" s="12"/>
      <c r="C62" s="31"/>
      <c r="D62" s="31" t="s">
        <v>18</v>
      </c>
    </row>
    <row r="63" spans="1:5" ht="18.75" x14ac:dyDescent="0.3">
      <c r="A63" s="2"/>
      <c r="B63" s="2"/>
      <c r="C63" s="2"/>
      <c r="D63" s="3"/>
    </row>
    <row r="64" spans="1:5" ht="18.75" x14ac:dyDescent="0.3">
      <c r="A64" s="2"/>
      <c r="B64" s="2"/>
      <c r="C64" s="2"/>
      <c r="D64" s="3"/>
    </row>
    <row r="65" spans="1:4" ht="18.75" x14ac:dyDescent="0.3">
      <c r="A65" s="2"/>
      <c r="B65" s="2"/>
      <c r="C65" s="2"/>
      <c r="D65" s="3"/>
    </row>
    <row r="66" spans="1:4" ht="18.75" x14ac:dyDescent="0.3">
      <c r="A66" s="2"/>
      <c r="B66" s="2"/>
      <c r="C66" s="2"/>
      <c r="D66" s="3"/>
    </row>
    <row r="67" spans="1:4" ht="18.75" x14ac:dyDescent="0.3">
      <c r="A67" s="2"/>
      <c r="B67" s="2"/>
      <c r="C67" s="2"/>
      <c r="D67" s="3"/>
    </row>
    <row r="68" spans="1:4" ht="18.75" x14ac:dyDescent="0.3">
      <c r="A68" s="2"/>
      <c r="B68" s="2"/>
      <c r="C68" s="2"/>
      <c r="D68" s="3"/>
    </row>
    <row r="69" spans="1:4" ht="18.75" x14ac:dyDescent="0.3">
      <c r="A69" s="2"/>
      <c r="B69" s="2"/>
      <c r="C69" s="2"/>
      <c r="D69" s="3"/>
    </row>
    <row r="70" spans="1:4" x14ac:dyDescent="0.2">
      <c r="A70" s="1"/>
      <c r="B70" s="1"/>
      <c r="C70" s="1"/>
    </row>
    <row r="71" spans="1:4" x14ac:dyDescent="0.2">
      <c r="A71" s="1"/>
      <c r="B71" s="1"/>
      <c r="C71" s="1"/>
    </row>
    <row r="72" spans="1:4" x14ac:dyDescent="0.2">
      <c r="A72" s="1"/>
      <c r="B72" s="1"/>
      <c r="C72" s="1"/>
    </row>
    <row r="73" spans="1:4" x14ac:dyDescent="0.2">
      <c r="A73" s="1"/>
      <c r="B73" s="1"/>
      <c r="C73" s="1"/>
    </row>
  </sheetData>
  <mergeCells count="30">
    <mergeCell ref="A13:D13"/>
    <mergeCell ref="A10:D10"/>
    <mergeCell ref="A54:C54"/>
    <mergeCell ref="A11:D11"/>
    <mergeCell ref="B44:C44"/>
    <mergeCell ref="A47:C47"/>
    <mergeCell ref="B14:C14"/>
    <mergeCell ref="A17:C17"/>
    <mergeCell ref="B18:C18"/>
    <mergeCell ref="B20:C20"/>
    <mergeCell ref="B21:C21"/>
    <mergeCell ref="B24:C24"/>
    <mergeCell ref="B27:C27"/>
    <mergeCell ref="B28:C28"/>
    <mergeCell ref="B29:C29"/>
    <mergeCell ref="B37:C37"/>
    <mergeCell ref="B40:C40"/>
    <mergeCell ref="B41:C41"/>
    <mergeCell ref="B42:C42"/>
    <mergeCell ref="B16:C16"/>
    <mergeCell ref="B25:C25"/>
    <mergeCell ref="B30:C30"/>
    <mergeCell ref="A33:C33"/>
    <mergeCell ref="B34:C34"/>
    <mergeCell ref="B36:C36"/>
    <mergeCell ref="B22:C22"/>
    <mergeCell ref="B23:C23"/>
    <mergeCell ref="B35:C35"/>
    <mergeCell ref="B19:C19"/>
    <mergeCell ref="B26:C2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Руслан Шишка</cp:lastModifiedBy>
  <cp:lastPrinted>2024-10-31T12:36:39Z</cp:lastPrinted>
  <dcterms:created xsi:type="dcterms:W3CDTF">2020-12-13T14:40:25Z</dcterms:created>
  <dcterms:modified xsi:type="dcterms:W3CDTF">2024-10-31T12:36:48Z</dcterms:modified>
</cp:coreProperties>
</file>