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9 сесія\158 вн змін до пок\"/>
    </mc:Choice>
  </mc:AlternateContent>
  <bookViews>
    <workbookView xWindow="480" yWindow="135" windowWidth="19440" windowHeight="1413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O27" i="1" l="1"/>
  <c r="N27" i="1"/>
  <c r="M27" i="1"/>
  <c r="L27" i="1"/>
  <c r="K27" i="1"/>
  <c r="J27" i="1"/>
  <c r="I27" i="1"/>
  <c r="H27" i="1"/>
  <c r="G27" i="1"/>
  <c r="F27" i="1"/>
  <c r="E27" i="1"/>
  <c r="O31" i="1" l="1"/>
  <c r="N31" i="1"/>
  <c r="M31" i="1"/>
  <c r="L31" i="1"/>
  <c r="K31" i="1"/>
  <c r="J31" i="1"/>
  <c r="I31" i="1"/>
  <c r="H31" i="1"/>
  <c r="G31" i="1"/>
  <c r="F31" i="1"/>
  <c r="P15" i="1"/>
  <c r="E14" i="1"/>
  <c r="E31" i="1" s="1"/>
  <c r="P31" i="1" l="1"/>
  <c r="P30" i="1"/>
  <c r="P29" i="1"/>
  <c r="P28" i="1"/>
  <c r="P27" i="1" s="1"/>
  <c r="P26" i="1"/>
  <c r="P25" i="1"/>
  <c r="P24" i="1"/>
  <c r="P23" i="1"/>
  <c r="P22" i="1"/>
  <c r="P21" i="1"/>
  <c r="P20" i="1"/>
  <c r="P19" i="1"/>
  <c r="P18" i="1"/>
  <c r="P17" i="1"/>
  <c r="P16" i="1"/>
  <c r="P14" i="1"/>
</calcChain>
</file>

<file path=xl/sharedStrings.xml><?xml version="1.0" encoding="utf-8"?>
<sst xmlns="http://schemas.openxmlformats.org/spreadsheetml/2006/main" count="94" uniqueCount="84">
  <si>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</si>
  <si>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</si>
  <si>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</si>
  <si>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</si>
  <si>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</si>
  <si>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</si>
  <si>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</si>
  <si>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</si>
  <si>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</si>
  <si>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</si>
  <si>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</si>
  <si>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</si>
  <si>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</si>
  <si>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</si>
  <si>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</si>
  <si>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0200000</t>
  </si>
  <si>
    <t>Виконком Бродiвської мiської ради</t>
  </si>
  <si>
    <t>0111</t>
  </si>
  <si>
    <t>0217322</t>
  </si>
  <si>
    <t>0443</t>
  </si>
  <si>
    <t>7322</t>
  </si>
  <si>
    <t>Будівництво-1 медичних установ та закладів</t>
  </si>
  <si>
    <t>0217693</t>
  </si>
  <si>
    <t>0490</t>
  </si>
  <si>
    <t>7693</t>
  </si>
  <si>
    <t>Інші заходи, пов`язані з економічною діяльністю</t>
  </si>
  <si>
    <t>0800000</t>
  </si>
  <si>
    <t>Відділ соціального захисту населення Бродівської міської ради</t>
  </si>
  <si>
    <t>0810160</t>
  </si>
  <si>
    <t>0160</t>
  </si>
  <si>
    <t>Керівництво і управління у відповідній сфері у містах (місті Києві), селищах, селах, територіальних громадах</t>
  </si>
  <si>
    <t>0813121</t>
  </si>
  <si>
    <t>1040</t>
  </si>
  <si>
    <t>3121</t>
  </si>
  <si>
    <t>Утримання та забезпечення діяльності центрів соціальних служб</t>
  </si>
  <si>
    <t>3700000</t>
  </si>
  <si>
    <t>Фінансове управління Бродівської міської ради</t>
  </si>
  <si>
    <t>3718710</t>
  </si>
  <si>
    <t>0133</t>
  </si>
  <si>
    <t>8710</t>
  </si>
  <si>
    <t>Резервний фонд місцевого бюджету</t>
  </si>
  <si>
    <t>X</t>
  </si>
  <si>
    <t>УСЬОГО</t>
  </si>
  <si>
    <t>1354500000</t>
  </si>
  <si>
    <t>(код бюджету)</t>
  </si>
  <si>
    <t>до рішення міської  ради</t>
  </si>
  <si>
    <t>видатків Бродівського міського бюджету на 2021 рік</t>
  </si>
  <si>
    <t>Зміни до розподілу</t>
  </si>
  <si>
    <t>Субвенція з місцевого бюджету державному бюджету на виконання програм соціально-економічного розвитку регіонів</t>
  </si>
  <si>
    <t>0216011</t>
  </si>
  <si>
    <t>6011</t>
  </si>
  <si>
    <t>0610</t>
  </si>
  <si>
    <t>Експлуатація та технічне обслуговування житлового фонду</t>
  </si>
  <si>
    <t>0180</t>
  </si>
  <si>
    <t>7321</t>
  </si>
  <si>
    <t>0617321</t>
  </si>
  <si>
    <t>0813210</t>
  </si>
  <si>
    <t>Організація та проведення громадських робіт</t>
  </si>
  <si>
    <t>0600000</t>
  </si>
  <si>
    <t>Додаток 3</t>
  </si>
  <si>
    <t>Відділ освіти Бродівської міської ради</t>
  </si>
  <si>
    <t>Будівництво-1 освітніх установ та закладів</t>
  </si>
  <si>
    <t>0813104</t>
  </si>
  <si>
    <t>3104</t>
  </si>
  <si>
    <t>1020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</si>
  <si>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</si>
  <si>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3210</t>
  </si>
  <si>
    <t>1050</t>
  </si>
  <si>
    <t>0813242</t>
  </si>
  <si>
    <t>3242</t>
  </si>
  <si>
    <t>1090</t>
  </si>
  <si>
    <t>Інші заходи у сфері соціального захисту і соціального забезпечення</t>
  </si>
  <si>
    <t>3719770</t>
  </si>
  <si>
    <t>9770</t>
  </si>
  <si>
    <t>Інші субвенції з місцевого бюджету</t>
  </si>
  <si>
    <t>3719800</t>
  </si>
  <si>
    <t>9800</t>
  </si>
  <si>
    <t>Секретар  ради</t>
  </si>
  <si>
    <t>Руслан  ШИШКА</t>
  </si>
  <si>
    <t>0212010</t>
  </si>
  <si>
    <t>2010</t>
  </si>
  <si>
    <t>0731</t>
  </si>
  <si>
    <t>Багатопрофільна стаціонарна медична допомога населенню</t>
  </si>
  <si>
    <t>від  30.    03.2021 року № 158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</si>
</sst>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/>
    <xf numFmtId="0" fontId="0" fillId="0" borderId="1" xfId="0" quotePrefix="1" applyFont="1" applyBorder="1" applyAlignment="1">
      <alignment horizont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0" xfId="0" applyFont="1"/>
    <xf numFmtId="4" fontId="2" fillId="2" borderId="2" xfId="0" quotePrefix="1" applyNumberFormat="1" applyFont="1" applyFill="1" applyBorder="1" applyAlignment="1">
      <alignment horizontal="center" vertical="center" wrapText="1"/>
    </xf>
    <xf numFmtId="4" fontId="2" fillId="2" borderId="2" xfId="0" quotePrefix="1" applyNumberFormat="1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4" fontId="3" fillId="2" borderId="2" xfId="0" applyNumberFormat="1" applyFont="1" applyFill="1" applyBorder="1" applyAlignment="1">
      <alignment horizontal="center" vertical="center" wrapText="1"/>
    </xf>
    <xf numFmtId="4" fontId="3" fillId="2" borderId="2" xfId="0" quotePrefix="1" applyNumberFormat="1" applyFont="1" applyFill="1" applyBorder="1" applyAlignment="1">
      <alignment vertical="center" wrapText="1"/>
    </xf>
    <xf numFmtId="4" fontId="3" fillId="2" borderId="2" xfId="0" applyNumberFormat="1" applyFont="1" applyFill="1" applyBorder="1" applyAlignment="1">
      <alignment vertical="center" wrapText="1"/>
    </xf>
    <xf numFmtId="4" fontId="2" fillId="2" borderId="2" xfId="0" applyNumberFormat="1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quotePrefix="1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4" fillId="0" borderId="0" xfId="0" applyFont="1"/>
    <xf numFmtId="0" fontId="2" fillId="2" borderId="2" xfId="0" quotePrefix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5"/>
  <sheetViews>
    <sheetView tabSelected="1" topLeftCell="F1" workbookViewId="0">
      <selection activeCell="M4" sqref="M4"/>
    </sheetView>
  </sheetViews>
  <sheetFormatPr defaultRowHeight="12.75" x14ac:dyDescent="0.2"/>
  <cols>
    <col min="1" max="3" width="12" customWidth="1"/>
    <col min="4" max="4" width="62.7109375" customWidth="1"/>
    <col min="5" max="5" width="17" customWidth="1"/>
    <col min="6" max="6" width="19.140625" customWidth="1"/>
    <col min="7" max="7" width="15.85546875" customWidth="1"/>
    <col min="8" max="8" width="15.7109375" customWidth="1"/>
    <col min="9" max="9" width="13.7109375" customWidth="1"/>
    <col min="10" max="10" width="17" customWidth="1"/>
    <col min="11" max="11" width="15.28515625" customWidth="1"/>
    <col min="12" max="12" width="16.140625" customWidth="1"/>
    <col min="13" max="14" width="13.7109375" customWidth="1"/>
    <col min="15" max="15" width="14.42578125" customWidth="1"/>
    <col min="16" max="16" width="18.140625" customWidth="1"/>
  </cols>
  <sheetData>
    <row r="1" spans="1:16" ht="18.75" x14ac:dyDescent="0.3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 t="s">
        <v>59</v>
      </c>
      <c r="N1" s="6"/>
      <c r="O1" s="6"/>
      <c r="P1" s="6"/>
    </row>
    <row r="2" spans="1:16" ht="18.75" x14ac:dyDescent="0.3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 t="s">
        <v>45</v>
      </c>
      <c r="N2" s="6"/>
      <c r="O2" s="6"/>
      <c r="P2" s="6"/>
    </row>
    <row r="3" spans="1:16" ht="18.75" x14ac:dyDescent="0.3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 t="s">
        <v>83</v>
      </c>
      <c r="N3" s="6"/>
      <c r="O3" s="6"/>
      <c r="P3" s="6"/>
    </row>
    <row r="4" spans="1:16" ht="18.75" x14ac:dyDescent="0.3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</row>
    <row r="5" spans="1:16" ht="18.75" x14ac:dyDescent="0.3">
      <c r="A5" s="19" t="s">
        <v>47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</row>
    <row r="6" spans="1:16" ht="18.75" x14ac:dyDescent="0.3">
      <c r="A6" s="19" t="s">
        <v>46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</row>
    <row r="7" spans="1:16" x14ac:dyDescent="0.2">
      <c r="A7" s="4" t="s">
        <v>43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 x14ac:dyDescent="0.2">
      <c r="A8" s="3" t="s">
        <v>44</v>
      </c>
      <c r="P8" s="1" t="s">
        <v>0</v>
      </c>
    </row>
    <row r="9" spans="1:16" ht="18.75" x14ac:dyDescent="0.2">
      <c r="A9" s="21" t="s">
        <v>1</v>
      </c>
      <c r="B9" s="21" t="s">
        <v>2</v>
      </c>
      <c r="C9" s="22" t="s">
        <v>3</v>
      </c>
      <c r="D9" s="22" t="s">
        <v>4</v>
      </c>
      <c r="E9" s="22" t="s">
        <v>5</v>
      </c>
      <c r="F9" s="22"/>
      <c r="G9" s="22"/>
      <c r="H9" s="22"/>
      <c r="I9" s="22"/>
      <c r="J9" s="22" t="s">
        <v>12</v>
      </c>
      <c r="K9" s="22"/>
      <c r="L9" s="22"/>
      <c r="M9" s="22"/>
      <c r="N9" s="22"/>
      <c r="O9" s="22"/>
      <c r="P9" s="22" t="s">
        <v>14</v>
      </c>
    </row>
    <row r="10" spans="1:16" ht="18.75" x14ac:dyDescent="0.2">
      <c r="A10" s="21"/>
      <c r="B10" s="21"/>
      <c r="C10" s="22"/>
      <c r="D10" s="22"/>
      <c r="E10" s="22" t="s">
        <v>6</v>
      </c>
      <c r="F10" s="22" t="s">
        <v>7</v>
      </c>
      <c r="G10" s="22" t="s">
        <v>8</v>
      </c>
      <c r="H10" s="22"/>
      <c r="I10" s="22" t="s">
        <v>11</v>
      </c>
      <c r="J10" s="22" t="s">
        <v>6</v>
      </c>
      <c r="K10" s="22" t="s">
        <v>13</v>
      </c>
      <c r="L10" s="22" t="s">
        <v>7</v>
      </c>
      <c r="M10" s="22" t="s">
        <v>8</v>
      </c>
      <c r="N10" s="22"/>
      <c r="O10" s="22" t="s">
        <v>11</v>
      </c>
      <c r="P10" s="22"/>
    </row>
    <row r="11" spans="1:16" x14ac:dyDescent="0.2">
      <c r="A11" s="21"/>
      <c r="B11" s="21"/>
      <c r="C11" s="22"/>
      <c r="D11" s="22"/>
      <c r="E11" s="22"/>
      <c r="F11" s="22"/>
      <c r="G11" s="22" t="s">
        <v>9</v>
      </c>
      <c r="H11" s="22" t="s">
        <v>10</v>
      </c>
      <c r="I11" s="22"/>
      <c r="J11" s="22"/>
      <c r="K11" s="22"/>
      <c r="L11" s="22"/>
      <c r="M11" s="22" t="s">
        <v>9</v>
      </c>
      <c r="N11" s="22" t="s">
        <v>10</v>
      </c>
      <c r="O11" s="22"/>
      <c r="P11" s="22"/>
    </row>
    <row r="12" spans="1:16" ht="44.25" customHeight="1" x14ac:dyDescent="0.2">
      <c r="A12" s="21"/>
      <c r="B12" s="21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</row>
    <row r="13" spans="1:16" ht="18.75" x14ac:dyDescent="0.2">
      <c r="A13" s="5">
        <v>1</v>
      </c>
      <c r="B13" s="5">
        <v>2</v>
      </c>
      <c r="C13" s="9">
        <v>3</v>
      </c>
      <c r="D13" s="9">
        <v>4</v>
      </c>
      <c r="E13" s="9">
        <v>5</v>
      </c>
      <c r="F13" s="9">
        <v>6</v>
      </c>
      <c r="G13" s="9">
        <v>7</v>
      </c>
      <c r="H13" s="9">
        <v>8</v>
      </c>
      <c r="I13" s="9">
        <v>9</v>
      </c>
      <c r="J13" s="9">
        <v>10</v>
      </c>
      <c r="K13" s="9">
        <v>11</v>
      </c>
      <c r="L13" s="9">
        <v>12</v>
      </c>
      <c r="M13" s="9">
        <v>13</v>
      </c>
      <c r="N13" s="9">
        <v>14</v>
      </c>
      <c r="O13" s="9">
        <v>15</v>
      </c>
      <c r="P13" s="9">
        <v>16</v>
      </c>
    </row>
    <row r="14" spans="1:16" ht="18.75" x14ac:dyDescent="0.2">
      <c r="A14" s="15" t="s">
        <v>15</v>
      </c>
      <c r="B14" s="14"/>
      <c r="C14" s="10"/>
      <c r="D14" s="11" t="s">
        <v>16</v>
      </c>
      <c r="E14" s="12">
        <f>SUM(E15:E20)</f>
        <v>450000</v>
      </c>
      <c r="F14" s="12">
        <v>450000</v>
      </c>
      <c r="G14" s="12">
        <v>0</v>
      </c>
      <c r="H14" s="12">
        <v>0</v>
      </c>
      <c r="I14" s="12">
        <v>0</v>
      </c>
      <c r="J14" s="12">
        <v>590000</v>
      </c>
      <c r="K14" s="12">
        <v>590000</v>
      </c>
      <c r="L14" s="12">
        <v>0</v>
      </c>
      <c r="M14" s="12">
        <v>0</v>
      </c>
      <c r="N14" s="12">
        <v>0</v>
      </c>
      <c r="O14" s="12">
        <v>590000</v>
      </c>
      <c r="P14" s="12">
        <f t="shared" ref="P14:P31" si="0">E14+J14</f>
        <v>1040000</v>
      </c>
    </row>
    <row r="15" spans="1:16" ht="37.5" x14ac:dyDescent="0.2">
      <c r="A15" s="18" t="s">
        <v>79</v>
      </c>
      <c r="B15" s="18" t="s">
        <v>80</v>
      </c>
      <c r="C15" s="7" t="s">
        <v>81</v>
      </c>
      <c r="D15" s="8" t="s">
        <v>82</v>
      </c>
      <c r="E15" s="13">
        <v>200000</v>
      </c>
      <c r="F15" s="13">
        <v>200000</v>
      </c>
      <c r="G15" s="13">
        <v>0</v>
      </c>
      <c r="H15" s="13">
        <v>0</v>
      </c>
      <c r="I15" s="13">
        <v>0</v>
      </c>
      <c r="J15" s="13">
        <v>0</v>
      </c>
      <c r="K15" s="13">
        <v>0</v>
      </c>
      <c r="L15" s="13">
        <v>0</v>
      </c>
      <c r="M15" s="13">
        <v>0</v>
      </c>
      <c r="N15" s="13">
        <v>0</v>
      </c>
      <c r="O15" s="13">
        <v>0</v>
      </c>
      <c r="P15" s="12">
        <f t="shared" si="0"/>
        <v>200000</v>
      </c>
    </row>
    <row r="16" spans="1:16" ht="37.5" customHeight="1" x14ac:dyDescent="0.2">
      <c r="A16" s="18" t="s">
        <v>49</v>
      </c>
      <c r="B16" s="18" t="s">
        <v>50</v>
      </c>
      <c r="C16" s="7" t="s">
        <v>51</v>
      </c>
      <c r="D16" s="8" t="s">
        <v>52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90000</v>
      </c>
      <c r="K16" s="13">
        <v>90000</v>
      </c>
      <c r="L16" s="13">
        <v>0</v>
      </c>
      <c r="M16" s="13">
        <v>0</v>
      </c>
      <c r="N16" s="13">
        <v>0</v>
      </c>
      <c r="O16" s="13">
        <v>90000</v>
      </c>
      <c r="P16" s="13">
        <f t="shared" si="0"/>
        <v>90000</v>
      </c>
    </row>
    <row r="17" spans="1:16" ht="26.25" customHeight="1" x14ac:dyDescent="0.2">
      <c r="A17" s="18" t="s">
        <v>18</v>
      </c>
      <c r="B17" s="18" t="s">
        <v>20</v>
      </c>
      <c r="C17" s="7" t="s">
        <v>19</v>
      </c>
      <c r="D17" s="8" t="s">
        <v>21</v>
      </c>
      <c r="E17" s="13">
        <v>0</v>
      </c>
      <c r="F17" s="13">
        <v>0</v>
      </c>
      <c r="G17" s="13">
        <v>0</v>
      </c>
      <c r="H17" s="13">
        <v>0</v>
      </c>
      <c r="I17" s="13">
        <v>0</v>
      </c>
      <c r="J17" s="13">
        <v>500000</v>
      </c>
      <c r="K17" s="13">
        <v>500000</v>
      </c>
      <c r="L17" s="13">
        <v>0</v>
      </c>
      <c r="M17" s="13">
        <v>0</v>
      </c>
      <c r="N17" s="13">
        <v>0</v>
      </c>
      <c r="O17" s="13">
        <v>500000</v>
      </c>
      <c r="P17" s="13">
        <f t="shared" si="0"/>
        <v>500000</v>
      </c>
    </row>
    <row r="18" spans="1:16" ht="24" customHeight="1" x14ac:dyDescent="0.2">
      <c r="A18" s="18" t="s">
        <v>22</v>
      </c>
      <c r="B18" s="18" t="s">
        <v>24</v>
      </c>
      <c r="C18" s="7" t="s">
        <v>23</v>
      </c>
      <c r="D18" s="8" t="s">
        <v>25</v>
      </c>
      <c r="E18" s="13">
        <v>250000</v>
      </c>
      <c r="F18" s="13">
        <v>250000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f t="shared" si="0"/>
        <v>250000</v>
      </c>
    </row>
    <row r="19" spans="1:16" ht="22.5" customHeight="1" x14ac:dyDescent="0.2">
      <c r="A19" s="15" t="s">
        <v>58</v>
      </c>
      <c r="B19" s="14"/>
      <c r="C19" s="10"/>
      <c r="D19" s="11" t="s">
        <v>60</v>
      </c>
      <c r="E19" s="12">
        <v>0</v>
      </c>
      <c r="F19" s="12">
        <v>0</v>
      </c>
      <c r="G19" s="12">
        <v>0</v>
      </c>
      <c r="H19" s="12">
        <v>0</v>
      </c>
      <c r="I19" s="12">
        <v>0</v>
      </c>
      <c r="J19" s="12">
        <v>55200</v>
      </c>
      <c r="K19" s="12">
        <v>55200</v>
      </c>
      <c r="L19" s="12">
        <v>0</v>
      </c>
      <c r="M19" s="12">
        <v>0</v>
      </c>
      <c r="N19" s="12">
        <v>0</v>
      </c>
      <c r="O19" s="12">
        <v>55200</v>
      </c>
      <c r="P19" s="12">
        <f t="shared" si="0"/>
        <v>55200</v>
      </c>
    </row>
    <row r="20" spans="1:16" ht="18.75" x14ac:dyDescent="0.2">
      <c r="A20" s="18" t="s">
        <v>55</v>
      </c>
      <c r="B20" s="18" t="s">
        <v>54</v>
      </c>
      <c r="C20" s="7" t="s">
        <v>19</v>
      </c>
      <c r="D20" s="8" t="s">
        <v>61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55200</v>
      </c>
      <c r="K20" s="13">
        <v>55200</v>
      </c>
      <c r="L20" s="13">
        <v>0</v>
      </c>
      <c r="M20" s="13">
        <v>0</v>
      </c>
      <c r="N20" s="13">
        <v>0</v>
      </c>
      <c r="O20" s="13">
        <v>55200</v>
      </c>
      <c r="P20" s="13">
        <f t="shared" si="0"/>
        <v>55200</v>
      </c>
    </row>
    <row r="21" spans="1:16" ht="41.25" customHeight="1" x14ac:dyDescent="0.2">
      <c r="A21" s="15" t="s">
        <v>26</v>
      </c>
      <c r="B21" s="14"/>
      <c r="C21" s="10"/>
      <c r="D21" s="11" t="s">
        <v>27</v>
      </c>
      <c r="E21" s="12">
        <v>-547181.69999999995</v>
      </c>
      <c r="F21" s="12">
        <v>-547181.69999999995</v>
      </c>
      <c r="G21" s="12">
        <v>-53189.700000000012</v>
      </c>
      <c r="H21" s="12">
        <v>-121050</v>
      </c>
      <c r="I21" s="12">
        <v>0</v>
      </c>
      <c r="J21" s="12">
        <v>-426401.99</v>
      </c>
      <c r="K21" s="12">
        <v>0</v>
      </c>
      <c r="L21" s="12">
        <v>-426401.99</v>
      </c>
      <c r="M21" s="12">
        <v>0</v>
      </c>
      <c r="N21" s="12">
        <v>0</v>
      </c>
      <c r="O21" s="12">
        <v>0</v>
      </c>
      <c r="P21" s="12">
        <f t="shared" si="0"/>
        <v>-973583.69</v>
      </c>
    </row>
    <row r="22" spans="1:16" ht="56.25" x14ac:dyDescent="0.2">
      <c r="A22" s="18" t="s">
        <v>28</v>
      </c>
      <c r="B22" s="18" t="s">
        <v>29</v>
      </c>
      <c r="C22" s="7" t="s">
        <v>17</v>
      </c>
      <c r="D22" s="8" t="s">
        <v>30</v>
      </c>
      <c r="E22" s="13">
        <v>199580</v>
      </c>
      <c r="F22" s="13">
        <v>199580</v>
      </c>
      <c r="G22" s="13">
        <v>159000</v>
      </c>
      <c r="H22" s="13">
        <v>0</v>
      </c>
      <c r="I22" s="13">
        <v>0</v>
      </c>
      <c r="J22" s="13">
        <v>0</v>
      </c>
      <c r="K22" s="13">
        <v>0</v>
      </c>
      <c r="L22" s="13">
        <v>0</v>
      </c>
      <c r="M22" s="13">
        <v>0</v>
      </c>
      <c r="N22" s="13">
        <v>0</v>
      </c>
      <c r="O22" s="13">
        <v>0</v>
      </c>
      <c r="P22" s="13">
        <f t="shared" si="0"/>
        <v>199580</v>
      </c>
    </row>
    <row r="23" spans="1:16" ht="75" x14ac:dyDescent="0.2">
      <c r="A23" s="18" t="s">
        <v>62</v>
      </c>
      <c r="B23" s="18" t="s">
        <v>63</v>
      </c>
      <c r="C23" s="7" t="s">
        <v>64</v>
      </c>
      <c r="D23" s="8" t="s">
        <v>65</v>
      </c>
      <c r="E23" s="13">
        <v>-1000000</v>
      </c>
      <c r="F23" s="13">
        <v>-1000000</v>
      </c>
      <c r="G23" s="13">
        <v>-407500</v>
      </c>
      <c r="H23" s="13">
        <v>-121050</v>
      </c>
      <c r="I23" s="13">
        <v>0</v>
      </c>
      <c r="J23" s="13">
        <v>-426401.99</v>
      </c>
      <c r="K23" s="13">
        <v>0</v>
      </c>
      <c r="L23" s="13">
        <v>-426401.99</v>
      </c>
      <c r="M23" s="13">
        <v>0</v>
      </c>
      <c r="N23" s="13">
        <v>0</v>
      </c>
      <c r="O23" s="13">
        <v>0</v>
      </c>
      <c r="P23" s="13">
        <f t="shared" si="0"/>
        <v>-1426401.99</v>
      </c>
    </row>
    <row r="24" spans="1:16" ht="36" customHeight="1" x14ac:dyDescent="0.2">
      <c r="A24" s="18" t="s">
        <v>31</v>
      </c>
      <c r="B24" s="18" t="s">
        <v>33</v>
      </c>
      <c r="C24" s="7" t="s">
        <v>32</v>
      </c>
      <c r="D24" s="8" t="s">
        <v>34</v>
      </c>
      <c r="E24" s="13">
        <v>153238.29999999999</v>
      </c>
      <c r="F24" s="13">
        <v>153238.29999999999</v>
      </c>
      <c r="G24" s="13">
        <v>113310.3</v>
      </c>
      <c r="H24" s="13">
        <v>0</v>
      </c>
      <c r="I24" s="13">
        <v>0</v>
      </c>
      <c r="J24" s="13">
        <v>0</v>
      </c>
      <c r="K24" s="13">
        <v>0</v>
      </c>
      <c r="L24" s="13">
        <v>0</v>
      </c>
      <c r="M24" s="13">
        <v>0</v>
      </c>
      <c r="N24" s="13">
        <v>0</v>
      </c>
      <c r="O24" s="13">
        <v>0</v>
      </c>
      <c r="P24" s="13">
        <f t="shared" si="0"/>
        <v>153238.29999999999</v>
      </c>
    </row>
    <row r="25" spans="1:16" ht="21" customHeight="1" x14ac:dyDescent="0.2">
      <c r="A25" s="18" t="s">
        <v>56</v>
      </c>
      <c r="B25" s="18" t="s">
        <v>66</v>
      </c>
      <c r="C25" s="7" t="s">
        <v>67</v>
      </c>
      <c r="D25" s="8" t="s">
        <v>57</v>
      </c>
      <c r="E25" s="13">
        <v>100000</v>
      </c>
      <c r="F25" s="13">
        <v>100000</v>
      </c>
      <c r="G25" s="13">
        <v>82000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f t="shared" si="0"/>
        <v>100000</v>
      </c>
    </row>
    <row r="26" spans="1:16" ht="37.5" x14ac:dyDescent="0.2">
      <c r="A26" s="18" t="s">
        <v>68</v>
      </c>
      <c r="B26" s="18" t="s">
        <v>69</v>
      </c>
      <c r="C26" s="7" t="s">
        <v>70</v>
      </c>
      <c r="D26" s="8" t="s">
        <v>71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f t="shared" si="0"/>
        <v>0</v>
      </c>
    </row>
    <row r="27" spans="1:16" ht="18.75" x14ac:dyDescent="0.2">
      <c r="A27" s="15" t="s">
        <v>35</v>
      </c>
      <c r="B27" s="14"/>
      <c r="C27" s="10"/>
      <c r="D27" s="11" t="s">
        <v>36</v>
      </c>
      <c r="E27" s="12">
        <f>SUM(E28:E30)</f>
        <v>-548018.30000000005</v>
      </c>
      <c r="F27" s="12">
        <f t="shared" ref="F27:P27" si="1">SUM(F28:F30)</f>
        <v>1050000</v>
      </c>
      <c r="G27" s="12">
        <f t="shared" si="1"/>
        <v>0</v>
      </c>
      <c r="H27" s="12">
        <f t="shared" si="1"/>
        <v>0</v>
      </c>
      <c r="I27" s="12">
        <f t="shared" si="1"/>
        <v>0</v>
      </c>
      <c r="J27" s="12">
        <f t="shared" si="1"/>
        <v>0</v>
      </c>
      <c r="K27" s="12">
        <f t="shared" si="1"/>
        <v>0</v>
      </c>
      <c r="L27" s="12">
        <f t="shared" si="1"/>
        <v>0</v>
      </c>
      <c r="M27" s="12">
        <f t="shared" si="1"/>
        <v>0</v>
      </c>
      <c r="N27" s="12">
        <f t="shared" si="1"/>
        <v>0</v>
      </c>
      <c r="O27" s="12">
        <f t="shared" si="1"/>
        <v>0</v>
      </c>
      <c r="P27" s="12">
        <f t="shared" si="1"/>
        <v>-548018.30000000005</v>
      </c>
    </row>
    <row r="28" spans="1:16" ht="18.75" x14ac:dyDescent="0.2">
      <c r="A28" s="18" t="s">
        <v>37</v>
      </c>
      <c r="B28" s="18" t="s">
        <v>39</v>
      </c>
      <c r="C28" s="7" t="s">
        <v>38</v>
      </c>
      <c r="D28" s="8" t="s">
        <v>40</v>
      </c>
      <c r="E28" s="13">
        <v>-1598018.3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f t="shared" si="0"/>
        <v>-1598018.3</v>
      </c>
    </row>
    <row r="29" spans="1:16" ht="18.75" x14ac:dyDescent="0.2">
      <c r="A29" s="18" t="s">
        <v>72</v>
      </c>
      <c r="B29" s="18" t="s">
        <v>73</v>
      </c>
      <c r="C29" s="7" t="s">
        <v>53</v>
      </c>
      <c r="D29" s="8" t="s">
        <v>74</v>
      </c>
      <c r="E29" s="13">
        <v>1000000</v>
      </c>
      <c r="F29" s="13">
        <v>1000000</v>
      </c>
      <c r="G29" s="13">
        <v>0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f t="shared" si="0"/>
        <v>1000000</v>
      </c>
    </row>
    <row r="30" spans="1:16" ht="56.25" x14ac:dyDescent="0.2">
      <c r="A30" s="18" t="s">
        <v>75</v>
      </c>
      <c r="B30" s="18" t="s">
        <v>76</v>
      </c>
      <c r="C30" s="7" t="s">
        <v>53</v>
      </c>
      <c r="D30" s="8" t="s">
        <v>48</v>
      </c>
      <c r="E30" s="13">
        <v>50000</v>
      </c>
      <c r="F30" s="13">
        <v>50000</v>
      </c>
      <c r="G30" s="13">
        <v>0</v>
      </c>
      <c r="H30" s="13">
        <v>0</v>
      </c>
      <c r="I30" s="13">
        <v>0</v>
      </c>
      <c r="J30" s="13">
        <v>0</v>
      </c>
      <c r="K30" s="13">
        <v>0</v>
      </c>
      <c r="L30" s="13">
        <v>0</v>
      </c>
      <c r="M30" s="13">
        <v>0</v>
      </c>
      <c r="N30" s="13">
        <v>0</v>
      </c>
      <c r="O30" s="13">
        <v>0</v>
      </c>
      <c r="P30" s="13">
        <f t="shared" si="0"/>
        <v>50000</v>
      </c>
    </row>
    <row r="31" spans="1:16" ht="18.75" x14ac:dyDescent="0.2">
      <c r="A31" s="14" t="s">
        <v>41</v>
      </c>
      <c r="B31" s="15" t="s">
        <v>41</v>
      </c>
      <c r="C31" s="10" t="s">
        <v>41</v>
      </c>
      <c r="D31" s="11" t="s">
        <v>42</v>
      </c>
      <c r="E31" s="12">
        <f>E27+E21+E14+E19</f>
        <v>-645200</v>
      </c>
      <c r="F31" s="12">
        <f t="shared" ref="F31:O31" si="2">F27+F21+F14+F19</f>
        <v>952818.3</v>
      </c>
      <c r="G31" s="12">
        <f t="shared" si="2"/>
        <v>-53189.700000000012</v>
      </c>
      <c r="H31" s="12">
        <f t="shared" si="2"/>
        <v>-121050</v>
      </c>
      <c r="I31" s="12">
        <f t="shared" si="2"/>
        <v>0</v>
      </c>
      <c r="J31" s="12">
        <f t="shared" si="2"/>
        <v>218798.01</v>
      </c>
      <c r="K31" s="12">
        <f t="shared" si="2"/>
        <v>645200</v>
      </c>
      <c r="L31" s="12">
        <f t="shared" si="2"/>
        <v>-426401.99</v>
      </c>
      <c r="M31" s="12">
        <f t="shared" si="2"/>
        <v>0</v>
      </c>
      <c r="N31" s="12">
        <f t="shared" si="2"/>
        <v>0</v>
      </c>
      <c r="O31" s="12">
        <f t="shared" si="2"/>
        <v>645200</v>
      </c>
      <c r="P31" s="12">
        <f t="shared" si="0"/>
        <v>-426401.99</v>
      </c>
    </row>
    <row r="32" spans="1:16" ht="18.75" x14ac:dyDescent="0.3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</row>
    <row r="33" spans="1:15" ht="18.75" x14ac:dyDescent="0.3">
      <c r="A33" s="1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</row>
    <row r="34" spans="1:15" ht="18.75" x14ac:dyDescent="0.3">
      <c r="A34" s="16" t="s">
        <v>77</v>
      </c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6" t="s">
        <v>78</v>
      </c>
      <c r="O34" s="17"/>
    </row>
    <row r="35" spans="1:15" ht="18.75" x14ac:dyDescent="0.3">
      <c r="A35" s="1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</row>
  </sheetData>
  <mergeCells count="22">
    <mergeCell ref="J10:J12"/>
    <mergeCell ref="K10:K12"/>
    <mergeCell ref="L10:L12"/>
    <mergeCell ref="M10:N10"/>
    <mergeCell ref="M11:M12"/>
    <mergeCell ref="N11:N12"/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</mergeCells>
  <pageMargins left="0.196850393700787" right="0.196850393700787" top="0.39370078740157499" bottom="0.196850393700787" header="0" footer="0"/>
  <pageSetup paperSize="9" scale="55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2021-06-01T04:39:53Z</cp:lastPrinted>
  <dcterms:created xsi:type="dcterms:W3CDTF">2021-03-12T14:26:02Z</dcterms:created>
  <dcterms:modified xsi:type="dcterms:W3CDTF">2021-06-01T04:39:56Z</dcterms:modified>
</cp:coreProperties>
</file>