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41" i="1" l="1"/>
  <c r="C19" i="1"/>
  <c r="C20" i="1"/>
  <c r="D57" i="1" l="1"/>
  <c r="D58" i="1"/>
  <c r="C31" i="1" l="1"/>
  <c r="C15" i="1" l="1"/>
  <c r="D56" i="1" l="1"/>
  <c r="D44" i="1" l="1"/>
  <c r="D60" i="1"/>
  <c r="D59" i="1"/>
  <c r="D47" i="1" l="1"/>
  <c r="D46" i="1"/>
  <c r="D55" i="1" l="1"/>
  <c r="D54" i="1" s="1"/>
  <c r="D43" i="1" l="1"/>
  <c r="D40" i="1"/>
  <c r="D38" i="1" l="1"/>
  <c r="D37" i="1" s="1"/>
  <c r="D42" i="1" l="1"/>
  <c r="D50" i="1" l="1"/>
  <c r="D51" i="1"/>
  <c r="D52" i="1"/>
  <c r="D53" i="1"/>
  <c r="D65" i="1" l="1"/>
  <c r="D67" i="1"/>
  <c r="D66" i="1" l="1"/>
  <c r="C14" i="1"/>
  <c r="C13" i="1"/>
  <c r="C32" i="1" l="1"/>
  <c r="C24" i="1"/>
  <c r="C23" i="1"/>
  <c r="C30" i="1" l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<sst xmlns="http://schemas.openxmlformats.org/spreadsheetml/2006/main" count="92" uniqueCount="46">
  <si>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</si>
  <si>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</si>
  <si>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</si>
  <si>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</si>
  <si>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</si>
  <si>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</si>
  <si>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</si>
  <si>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</si>
  <si>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</si>
  <si>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</si>
  <si>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</si>
  <si>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</si>
  <si>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</si>
  <si>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</si>
  <si>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</si>
  <si>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</si>
  <si>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</si>
  <si>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</si>
  <si>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</si>
  <si>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</si>
  <si>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</si>
  <si>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</si>
  <si>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</si>
  <si>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</si>
  <si>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</si>
  <si>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</si>
  <si>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</si>
  <si>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</si>
  <si>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</si>
  <si>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</si>
  <si>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</si>
  <si>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</si>
  <si>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</si>
  <si>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</si>
  <si>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</si>
  <si>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</si>
  <si>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4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</si>
  <si>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</si>
  <si>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</si>
  <si>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</si>
  <si>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</si>
  <si>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</si>
  <si>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</si>
  <si>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 рішення  міської ради</t>
  </si>
  <si>
    <t>Секретар ради                                                                                                                                                    Руслан ШИШКА</t>
  </si>
  <si>
    <t xml:space="preserve">від 22 .11.2022 року № 841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</si>
</sst>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workbookViewId="0">
      <selection activeCell="C4" sqref="C4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4" ht="18.75" x14ac:dyDescent="0.3">
      <c r="A1" s="1"/>
      <c r="B1" s="1"/>
      <c r="C1" s="10" t="s">
        <v>36</v>
      </c>
      <c r="D1" s="10"/>
    </row>
    <row r="2" spans="1:4" ht="19.5" customHeight="1" x14ac:dyDescent="0.3">
      <c r="A2" s="1"/>
      <c r="B2" s="1"/>
      <c r="C2" s="10" t="s">
        <v>43</v>
      </c>
      <c r="D2" s="10"/>
    </row>
    <row r="3" spans="1:4" ht="18.75" x14ac:dyDescent="0.3">
      <c r="A3" s="1"/>
      <c r="B3" s="1"/>
      <c r="C3" s="10" t="s">
        <v>45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34" t="s">
        <v>24</v>
      </c>
      <c r="B5" s="34"/>
      <c r="C5" s="34"/>
      <c r="D5" s="34"/>
    </row>
    <row r="6" spans="1:4" ht="21" customHeight="1" x14ac:dyDescent="0.3">
      <c r="A6" s="35" t="s">
        <v>25</v>
      </c>
      <c r="B6" s="39"/>
      <c r="C6" s="39"/>
      <c r="D6" s="39"/>
    </row>
    <row r="7" spans="1:4" ht="1.5" hidden="1" customHeight="1" x14ac:dyDescent="0.3">
      <c r="A7" s="1"/>
      <c r="B7" s="3"/>
      <c r="C7" s="3"/>
      <c r="D7" s="1"/>
    </row>
    <row r="8" spans="1:4" ht="21" customHeight="1" x14ac:dyDescent="0.3">
      <c r="A8" s="1"/>
      <c r="B8" s="35" t="s">
        <v>11</v>
      </c>
      <c r="C8" s="36"/>
      <c r="D8" s="1"/>
    </row>
    <row r="9" spans="1:4" ht="18.75" x14ac:dyDescent="0.3">
      <c r="A9" s="7">
        <v>13545000000</v>
      </c>
      <c r="B9" s="40"/>
      <c r="C9" s="34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41" t="s">
        <v>3</v>
      </c>
      <c r="B12" s="42"/>
      <c r="C12" s="43"/>
      <c r="D12" s="1"/>
    </row>
    <row r="13" spans="1:4" ht="43.5" customHeight="1" x14ac:dyDescent="0.3">
      <c r="A13" s="13">
        <v>41033900</v>
      </c>
      <c r="B13" s="14" t="s">
        <v>17</v>
      </c>
      <c r="C13" s="15">
        <f>125193200-12519300</f>
        <v>112673900</v>
      </c>
      <c r="D13" s="3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18</v>
      </c>
      <c r="C15" s="15">
        <f>C16</f>
        <v>1646530</v>
      </c>
      <c r="D15" s="1"/>
    </row>
    <row r="16" spans="1:4" ht="21" customHeight="1" x14ac:dyDescent="0.3">
      <c r="A16" s="13">
        <v>13100000000</v>
      </c>
      <c r="B16" s="16" t="s">
        <v>26</v>
      </c>
      <c r="C16" s="15">
        <v>1646530</v>
      </c>
      <c r="D16" s="1"/>
    </row>
    <row r="17" spans="1:6" ht="68.25" customHeight="1" x14ac:dyDescent="0.3">
      <c r="A17" s="13">
        <v>41051200</v>
      </c>
      <c r="B17" s="17" t="s">
        <v>19</v>
      </c>
      <c r="C17" s="15">
        <v>570000</v>
      </c>
      <c r="D17" s="1"/>
    </row>
    <row r="18" spans="1:6" ht="24" customHeight="1" x14ac:dyDescent="0.3">
      <c r="A18" s="13">
        <v>13100000000</v>
      </c>
      <c r="B18" s="16" t="s">
        <v>26</v>
      </c>
      <c r="C18" s="15">
        <v>570000</v>
      </c>
      <c r="D18" s="1"/>
    </row>
    <row r="19" spans="1:6" ht="18.75" x14ac:dyDescent="0.3">
      <c r="A19" s="13">
        <v>41053900</v>
      </c>
      <c r="B19" s="14" t="s">
        <v>20</v>
      </c>
      <c r="C19" s="15">
        <f>C20</f>
        <v>267634</v>
      </c>
      <c r="D19" s="1"/>
      <c r="E19" t="s">
        <v>32</v>
      </c>
    </row>
    <row r="20" spans="1:6" ht="20.25" customHeight="1" x14ac:dyDescent="0.3">
      <c r="A20" s="13">
        <v>13100000000</v>
      </c>
      <c r="B20" s="16" t="s">
        <v>26</v>
      </c>
      <c r="C20" s="15">
        <f>15400+18900+233334</f>
        <v>267634</v>
      </c>
      <c r="D20" s="31"/>
    </row>
    <row r="21" spans="1:6" ht="18.75" customHeight="1" x14ac:dyDescent="0.3">
      <c r="A21" s="13">
        <v>41053900</v>
      </c>
      <c r="B21" s="14" t="s">
        <v>20</v>
      </c>
      <c r="C21" s="15">
        <v>240000</v>
      </c>
      <c r="D21" s="1"/>
    </row>
    <row r="22" spans="1:6" ht="18.75" x14ac:dyDescent="0.3">
      <c r="A22" s="13">
        <v>13571000000</v>
      </c>
      <c r="B22" s="16" t="s">
        <v>21</v>
      </c>
      <c r="C22" s="15">
        <v>240000</v>
      </c>
      <c r="D22" s="1"/>
    </row>
    <row r="23" spans="1:6" ht="21" customHeight="1" x14ac:dyDescent="0.3">
      <c r="A23" s="13">
        <v>41053900</v>
      </c>
      <c r="B23" s="14" t="s">
        <v>20</v>
      </c>
      <c r="C23" s="15">
        <f>200000+33000</f>
        <v>233000</v>
      </c>
      <c r="D23" s="31"/>
      <c r="E23" t="s">
        <v>31</v>
      </c>
    </row>
    <row r="24" spans="1:6" ht="15.75" customHeight="1" x14ac:dyDescent="0.3">
      <c r="A24" s="13">
        <v>13508000000</v>
      </c>
      <c r="B24" s="16" t="s">
        <v>22</v>
      </c>
      <c r="C24" s="15">
        <f>200000+33000</f>
        <v>233000</v>
      </c>
      <c r="D24" s="31"/>
    </row>
    <row r="25" spans="1:6" ht="18.75" hidden="1" customHeight="1" x14ac:dyDescent="0.3">
      <c r="A25" s="44" t="s">
        <v>6</v>
      </c>
      <c r="B25" s="44"/>
      <c r="C25" s="44"/>
      <c r="D25" s="1"/>
    </row>
    <row r="26" spans="1:6" ht="113.25" hidden="1" customHeight="1" x14ac:dyDescent="0.3">
      <c r="A26" s="44"/>
      <c r="B26" s="44"/>
      <c r="C26" s="44"/>
      <c r="D26" s="1"/>
    </row>
    <row r="27" spans="1:6" ht="15.75" customHeight="1" x14ac:dyDescent="0.3">
      <c r="A27" s="45" t="s">
        <v>28</v>
      </c>
      <c r="B27" s="46"/>
      <c r="C27" s="47"/>
      <c r="D27" s="1"/>
    </row>
    <row r="28" spans="1:6" ht="30" customHeight="1" x14ac:dyDescent="0.3">
      <c r="A28" s="13">
        <v>41053900</v>
      </c>
      <c r="B28" s="14" t="s">
        <v>20</v>
      </c>
      <c r="C28" s="18">
        <v>78000</v>
      </c>
      <c r="D28" s="1"/>
    </row>
    <row r="29" spans="1:6" ht="18.75" x14ac:dyDescent="0.3">
      <c r="A29" s="13">
        <v>13100000000</v>
      </c>
      <c r="B29" s="16" t="s">
        <v>26</v>
      </c>
      <c r="C29" s="18">
        <v>78000</v>
      </c>
      <c r="D29" s="1"/>
    </row>
    <row r="30" spans="1:6" ht="18.75" x14ac:dyDescent="0.3">
      <c r="A30" s="19" t="s">
        <v>7</v>
      </c>
      <c r="B30" s="20" t="s">
        <v>8</v>
      </c>
      <c r="C30" s="21">
        <f>C31+C32</f>
        <v>115709064</v>
      </c>
      <c r="D30" s="31"/>
      <c r="F30" s="30"/>
    </row>
    <row r="31" spans="1:6" ht="18.75" x14ac:dyDescent="0.3">
      <c r="A31" s="19" t="s">
        <v>7</v>
      </c>
      <c r="B31" s="16" t="s">
        <v>10</v>
      </c>
      <c r="C31" s="15">
        <f>C23+C21+C19+C17+C15+C13</f>
        <v>115631064</v>
      </c>
      <c r="D31" s="1"/>
    </row>
    <row r="32" spans="1:6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5" t="s">
        <v>15</v>
      </c>
      <c r="C34" s="36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38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7" t="s">
        <v>13</v>
      </c>
      <c r="B37" s="37"/>
      <c r="C37" s="37"/>
      <c r="D37" s="11">
        <f>D38+D40+D42+D44+D46+D48+D50+D52</f>
        <v>18908946.23</v>
      </c>
    </row>
    <row r="38" spans="1:6" ht="49.5" x14ac:dyDescent="0.25">
      <c r="A38" s="28">
        <v>3719800</v>
      </c>
      <c r="B38" s="19">
        <v>9800</v>
      </c>
      <c r="C38" s="17" t="s">
        <v>23</v>
      </c>
      <c r="D38" s="15">
        <f>D39</f>
        <v>11386800</v>
      </c>
    </row>
    <row r="39" spans="1:6" ht="17.25" x14ac:dyDescent="0.3">
      <c r="A39" s="28">
        <v>99000000000</v>
      </c>
      <c r="B39" s="23"/>
      <c r="C39" s="16" t="s">
        <v>5</v>
      </c>
      <c r="D39" s="15">
        <f>785000+500000+107800+3900000+35000+100000+500000+70000+2225000+164000+3000000</f>
        <v>11386800</v>
      </c>
      <c r="F39" s="30"/>
    </row>
    <row r="40" spans="1:6" ht="82.5" x14ac:dyDescent="0.25">
      <c r="A40" s="28" t="s">
        <v>41</v>
      </c>
      <c r="B40" s="25">
        <v>9730</v>
      </c>
      <c r="C40" s="26" t="s">
        <v>35</v>
      </c>
      <c r="D40" s="15">
        <f>D41</f>
        <v>3000000</v>
      </c>
    </row>
    <row r="41" spans="1:6" ht="17.25" x14ac:dyDescent="0.3">
      <c r="A41" s="28">
        <v>13100000000</v>
      </c>
      <c r="B41" s="22"/>
      <c r="C41" s="16" t="s">
        <v>34</v>
      </c>
      <c r="D41" s="15">
        <f>300000-300000+3000000</f>
        <v>3000000</v>
      </c>
    </row>
    <row r="42" spans="1:6" ht="16.5" x14ac:dyDescent="0.25">
      <c r="A42" s="28" t="s">
        <v>39</v>
      </c>
      <c r="B42" s="19">
        <v>9770</v>
      </c>
      <c r="C42" s="14" t="s">
        <v>20</v>
      </c>
      <c r="D42" s="15">
        <f>D43</f>
        <v>150000</v>
      </c>
    </row>
    <row r="43" spans="1:6" ht="17.25" x14ac:dyDescent="0.3">
      <c r="A43" s="28">
        <v>13100000000</v>
      </c>
      <c r="B43" s="22"/>
      <c r="C43" s="16" t="s">
        <v>34</v>
      </c>
      <c r="D43" s="15">
        <f>150000</f>
        <v>150000</v>
      </c>
    </row>
    <row r="44" spans="1:6" ht="16.5" x14ac:dyDescent="0.25">
      <c r="A44" s="28" t="s">
        <v>39</v>
      </c>
      <c r="B44" s="29">
        <v>9770</v>
      </c>
      <c r="C44" s="14" t="s">
        <v>20</v>
      </c>
      <c r="D44" s="15">
        <f>D45</f>
        <v>3110501.6</v>
      </c>
    </row>
    <row r="45" spans="1:6" ht="17.25" x14ac:dyDescent="0.3">
      <c r="A45" s="28">
        <v>13100000000</v>
      </c>
      <c r="B45" s="22"/>
      <c r="C45" s="16" t="s">
        <v>34</v>
      </c>
      <c r="D45" s="15">
        <v>3110501.6</v>
      </c>
      <c r="F45" s="30"/>
    </row>
    <row r="46" spans="1:6" ht="16.5" x14ac:dyDescent="0.25">
      <c r="A46" s="28" t="s">
        <v>40</v>
      </c>
      <c r="B46" s="19">
        <v>9770</v>
      </c>
      <c r="C46" s="14" t="s">
        <v>20</v>
      </c>
      <c r="D46" s="15">
        <f>35172.82</f>
        <v>35172.82</v>
      </c>
      <c r="E46">
        <v>3104</v>
      </c>
    </row>
    <row r="47" spans="1:6" ht="17.25" x14ac:dyDescent="0.3">
      <c r="A47" s="28" t="s">
        <v>42</v>
      </c>
      <c r="B47" s="22"/>
      <c r="C47" s="16" t="s">
        <v>33</v>
      </c>
      <c r="D47" s="15">
        <f>35172.82</f>
        <v>35172.82</v>
      </c>
    </row>
    <row r="48" spans="1:6" ht="16.5" x14ac:dyDescent="0.25">
      <c r="A48" s="28" t="s">
        <v>37</v>
      </c>
      <c r="B48" s="27">
        <v>9770</v>
      </c>
      <c r="C48" s="14" t="s">
        <v>20</v>
      </c>
      <c r="D48" s="15">
        <v>126471.81</v>
      </c>
    </row>
    <row r="49" spans="1:7" ht="17.25" x14ac:dyDescent="0.3">
      <c r="A49" s="28" t="s">
        <v>42</v>
      </c>
      <c r="B49" s="22"/>
      <c r="C49" s="16" t="s">
        <v>33</v>
      </c>
      <c r="D49" s="15">
        <v>126471.81</v>
      </c>
    </row>
    <row r="50" spans="1:7" ht="16.5" x14ac:dyDescent="0.25">
      <c r="A50" s="28" t="s">
        <v>37</v>
      </c>
      <c r="B50" s="19">
        <v>9770</v>
      </c>
      <c r="C50" s="14" t="s">
        <v>20</v>
      </c>
      <c r="D50" s="15">
        <f>1000000-100000</f>
        <v>900000</v>
      </c>
      <c r="E50">
        <v>3104</v>
      </c>
    </row>
    <row r="51" spans="1:7" ht="16.5" x14ac:dyDescent="0.25">
      <c r="A51" s="28">
        <v>13508000000</v>
      </c>
      <c r="B51" s="16"/>
      <c r="C51" s="14" t="s">
        <v>22</v>
      </c>
      <c r="D51" s="15">
        <f>1000000-100000</f>
        <v>900000</v>
      </c>
    </row>
    <row r="52" spans="1:7" ht="16.5" x14ac:dyDescent="0.25">
      <c r="A52" s="28" t="s">
        <v>37</v>
      </c>
      <c r="B52" s="19">
        <v>9770</v>
      </c>
      <c r="C52" s="14" t="s">
        <v>20</v>
      </c>
      <c r="D52" s="15">
        <f>100000+100000</f>
        <v>200000</v>
      </c>
      <c r="E52">
        <v>7461</v>
      </c>
    </row>
    <row r="53" spans="1:7" ht="14.25" customHeight="1" x14ac:dyDescent="0.25">
      <c r="A53" s="28">
        <v>13571000000</v>
      </c>
      <c r="B53" s="16"/>
      <c r="C53" s="14" t="s">
        <v>21</v>
      </c>
      <c r="D53" s="15">
        <f>100000+100000</f>
        <v>200000</v>
      </c>
    </row>
    <row r="54" spans="1:7" ht="36" customHeight="1" x14ac:dyDescent="0.25">
      <c r="A54" s="38" t="s">
        <v>27</v>
      </c>
      <c r="B54" s="38"/>
      <c r="C54" s="38"/>
      <c r="D54" s="21">
        <f>D55+D57+D59+D61</f>
        <v>10782293.34</v>
      </c>
    </row>
    <row r="55" spans="1:7" ht="57" customHeight="1" x14ac:dyDescent="0.25">
      <c r="A55" s="19">
        <v>3719800</v>
      </c>
      <c r="B55" s="19">
        <v>9800</v>
      </c>
      <c r="C55" s="17" t="s">
        <v>23</v>
      </c>
      <c r="D55" s="15">
        <f>D56</f>
        <v>2135000</v>
      </c>
      <c r="G55" s="30"/>
    </row>
    <row r="56" spans="1:7" ht="24" customHeight="1" x14ac:dyDescent="0.3">
      <c r="A56" s="19">
        <v>99000000000</v>
      </c>
      <c r="B56" s="23"/>
      <c r="C56" s="16" t="s">
        <v>5</v>
      </c>
      <c r="D56" s="15">
        <f>500000+945000+690000</f>
        <v>2135000</v>
      </c>
      <c r="E56" t="s">
        <v>30</v>
      </c>
    </row>
    <row r="57" spans="1:7" ht="25.5" hidden="1" customHeight="1" x14ac:dyDescent="0.25">
      <c r="A57" s="28" t="s">
        <v>39</v>
      </c>
      <c r="B57" s="19">
        <v>9770</v>
      </c>
      <c r="C57" s="14" t="s">
        <v>20</v>
      </c>
      <c r="D57" s="24">
        <f>D58</f>
        <v>0</v>
      </c>
    </row>
    <row r="58" spans="1:7" ht="25.5" hidden="1" customHeight="1" x14ac:dyDescent="0.3">
      <c r="A58" s="19">
        <v>13100000000</v>
      </c>
      <c r="B58" s="22"/>
      <c r="C58" s="16" t="s">
        <v>34</v>
      </c>
      <c r="D58" s="15">
        <f>200000-200000</f>
        <v>0</v>
      </c>
    </row>
    <row r="59" spans="1:7" ht="25.5" customHeight="1" x14ac:dyDescent="0.25">
      <c r="A59" s="28" t="s">
        <v>40</v>
      </c>
      <c r="B59" s="27">
        <v>9770</v>
      </c>
      <c r="C59" s="14" t="s">
        <v>20</v>
      </c>
      <c r="D59" s="15">
        <f>6100000+2440000</f>
        <v>8540000</v>
      </c>
    </row>
    <row r="60" spans="1:7" ht="25.5" customHeight="1" x14ac:dyDescent="0.3">
      <c r="A60" s="28">
        <v>13100000000</v>
      </c>
      <c r="B60" s="22"/>
      <c r="C60" s="16" t="s">
        <v>34</v>
      </c>
      <c r="D60" s="15">
        <f>6100000+2440000</f>
        <v>8540000</v>
      </c>
    </row>
    <row r="61" spans="1:7" ht="24.75" customHeight="1" x14ac:dyDescent="0.25">
      <c r="A61" s="28" t="s">
        <v>40</v>
      </c>
      <c r="B61" s="19">
        <v>9770</v>
      </c>
      <c r="C61" s="14" t="s">
        <v>20</v>
      </c>
      <c r="D61" s="15">
        <v>107293.34</v>
      </c>
    </row>
    <row r="62" spans="1:7" ht="22.5" customHeight="1" x14ac:dyDescent="0.3">
      <c r="A62" s="19">
        <v>13307200000</v>
      </c>
      <c r="B62" s="22"/>
      <c r="C62" s="16" t="s">
        <v>33</v>
      </c>
      <c r="D62" s="15">
        <v>107293.34</v>
      </c>
    </row>
    <row r="63" spans="1:7" ht="0.75" hidden="1" customHeight="1" x14ac:dyDescent="0.25">
      <c r="A63" s="19"/>
      <c r="B63" s="19"/>
      <c r="C63" s="14"/>
      <c r="D63" s="24"/>
      <c r="E63" t="s">
        <v>29</v>
      </c>
    </row>
    <row r="64" spans="1:7" ht="23.25" hidden="1" customHeight="1" x14ac:dyDescent="0.3">
      <c r="A64" s="19"/>
      <c r="B64" s="22"/>
      <c r="C64" s="16"/>
      <c r="D64" s="15"/>
    </row>
    <row r="65" spans="1:7" ht="16.5" x14ac:dyDescent="0.25">
      <c r="A65" s="19" t="s">
        <v>7</v>
      </c>
      <c r="B65" s="19" t="s">
        <v>7</v>
      </c>
      <c r="C65" s="20" t="s">
        <v>8</v>
      </c>
      <c r="D65" s="21">
        <f>D54+D37</f>
        <v>29691239.57</v>
      </c>
      <c r="G65" s="30"/>
    </row>
    <row r="66" spans="1:7" ht="16.5" x14ac:dyDescent="0.25">
      <c r="A66" s="19" t="s">
        <v>7</v>
      </c>
      <c r="B66" s="19" t="s">
        <v>7</v>
      </c>
      <c r="C66" s="16" t="s">
        <v>10</v>
      </c>
      <c r="D66" s="15">
        <f>D37</f>
        <v>18908946.23</v>
      </c>
    </row>
    <row r="67" spans="1:7" ht="16.5" x14ac:dyDescent="0.25">
      <c r="A67" s="19" t="s">
        <v>7</v>
      </c>
      <c r="B67" s="19" t="s">
        <v>7</v>
      </c>
      <c r="C67" s="16" t="s">
        <v>9</v>
      </c>
      <c r="D67" s="15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32" t="s">
        <v>44</v>
      </c>
      <c r="B69" s="33"/>
      <c r="C69" s="33"/>
      <c r="D69" s="33"/>
      <c r="E69" s="33"/>
      <c r="F69" s="33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2022-10-14T11:42:20Z</cp:lastPrinted>
  <dcterms:created xsi:type="dcterms:W3CDTF">2020-12-13T14:40:25Z</dcterms:created>
  <dcterms:modified xsi:type="dcterms:W3CDTF">2022-12-01T12:21:11Z</dcterms:modified>
</cp:coreProperties>
</file>