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40" windowHeight="7050" activeTab="1"/>
  </bookViews>
  <sheets>
    <sheet name="Додаток 1" sheetId="4" r:id="rId1"/>
    <sheet name="Додаток 2" sheetId="6" r:id="rId2"/>
  </sheets>
  <calcPr calcId="144525" refMode="R1C1"/>
</workbook>
</file>

<file path=xl/calcChain.xml><?xml version="1.0" encoding="utf-8"?>
<calcChain xmlns="http://schemas.openxmlformats.org/spreadsheetml/2006/main">
  <c r="O29" i="4" l="1"/>
  <c r="N29" i="4"/>
  <c r="M29" i="4"/>
  <c r="L29" i="4"/>
  <c r="K29" i="4"/>
  <c r="J29" i="4"/>
  <c r="I29" i="4"/>
  <c r="H29" i="4"/>
  <c r="G29" i="4"/>
  <c r="G42" i="4" s="1"/>
  <c r="F29" i="4"/>
  <c r="E29" i="4"/>
  <c r="O26" i="4"/>
  <c r="K26" i="4"/>
  <c r="P41" i="4"/>
  <c r="P40" i="4"/>
  <c r="L20" i="4"/>
  <c r="L14" i="4" s="1"/>
  <c r="L42" i="4" s="1"/>
  <c r="O14" i="4"/>
  <c r="N14" i="4"/>
  <c r="M14" i="4"/>
  <c r="M42" i="4" s="1"/>
  <c r="K14" i="4"/>
  <c r="J14" i="4"/>
  <c r="I14" i="4"/>
  <c r="H14" i="4"/>
  <c r="G14" i="4"/>
  <c r="F14" i="4"/>
  <c r="E14" i="4"/>
  <c r="E42" i="4" s="1"/>
  <c r="O42" i="4"/>
  <c r="P38" i="4"/>
  <c r="P37" i="4"/>
  <c r="P36" i="4"/>
  <c r="P35" i="4"/>
  <c r="P34" i="4"/>
  <c r="P33" i="4"/>
  <c r="P32" i="4"/>
  <c r="P31" i="4"/>
  <c r="I42" i="4" l="1"/>
  <c r="K42" i="4"/>
  <c r="F42" i="4"/>
  <c r="H42" i="4"/>
  <c r="J42" i="4"/>
  <c r="N42" i="4"/>
  <c r="P30" i="4"/>
  <c r="P29" i="4"/>
  <c r="P28" i="4"/>
  <c r="P27" i="4"/>
  <c r="P26" i="4"/>
  <c r="P25" i="4"/>
  <c r="P23" i="4"/>
  <c r="P22" i="4"/>
  <c r="P21" i="4"/>
  <c r="P20" i="4"/>
  <c r="P19" i="4"/>
  <c r="P18" i="4"/>
  <c r="P17" i="4"/>
  <c r="P16" i="4"/>
  <c r="P15" i="4"/>
  <c r="P14" i="4" l="1"/>
  <c r="G6" i="6" l="1"/>
  <c r="I6" i="6"/>
</calcChain>
</file>

<file path=xl/sharedStrings.xml><?xml version="1.0" encoding="utf-8"?>
<sst xmlns="http://schemas.openxmlformats.org/spreadsheetml/2006/main" count="171" uniqueCount="105">
  <si>
    <t>Загальний фонд</t>
  </si>
  <si>
    <t>Спеціальний фонд</t>
  </si>
  <si>
    <t>усього</t>
  </si>
  <si>
    <t>у тому числі бюджет розвитку</t>
  </si>
  <si>
    <t>X</t>
  </si>
  <si>
    <t>(код бюджету)</t>
  </si>
  <si>
    <t>Секретар ради</t>
  </si>
  <si>
    <t>Руслан ШИШКА</t>
  </si>
  <si>
    <t>до  рішення  міської  ради</t>
  </si>
  <si>
    <t>видатків Бродівського міського бюджету  на 2021 рік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</si>
  <si>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</si>
  <si>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</si>
  <si>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</si>
  <si>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</si>
  <si>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</si>
  <si>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Разом</t>
  </si>
  <si>
    <t>видатки споживання</t>
  </si>
  <si>
    <t>з них</t>
  </si>
  <si>
    <t>видатки розвитку</t>
  </si>
  <si>
    <t>оплата праці</t>
  </si>
  <si>
    <t>комунальні послуги та енергоносії</t>
  </si>
  <si>
    <t>0200000</t>
  </si>
  <si>
    <t>02</t>
  </si>
  <si>
    <t>Виконавчий комітет  Бродівської  міської ради</t>
  </si>
  <si>
    <t>0210150</t>
  </si>
  <si>
    <t>0150</t>
  </si>
  <si>
    <t>0111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</si>
  <si>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</si>
  <si>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</si>
  <si>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об`єднаних територіальних громадах</t>
  </si>
  <si>
    <t>0213031</t>
  </si>
  <si>
    <t>3031</t>
  </si>
  <si>
    <t>1030</t>
  </si>
  <si>
    <t>Надання інших пільг окремим категоріям громадян відповідно до законодавства</t>
  </si>
  <si>
    <t>0213032</t>
  </si>
  <si>
    <t>3032</t>
  </si>
  <si>
    <t>1070</t>
  </si>
  <si>
    <t>Надання пільг окремим категоріям громадян з оплати послуг зв`язку</t>
  </si>
  <si>
    <t>0213033</t>
  </si>
  <si>
    <t>3033</t>
  </si>
  <si>
    <t>Компенсаційні виплати на пільговий проїзд автомобільним транспортом окремим категоріям громадян</t>
  </si>
  <si>
    <t>0213035</t>
  </si>
  <si>
    <t>3035</t>
  </si>
  <si>
    <t>Компенсаційні виплати за пільговий проїзд окремих категорій громадян на залізничному транспорті</t>
  </si>
  <si>
    <t>0213104</t>
  </si>
  <si>
    <t>3104</t>
  </si>
  <si>
    <t>1020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</si>
  <si>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</si>
  <si>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0213105</t>
  </si>
  <si>
    <t>3105</t>
  </si>
  <si>
    <t>1010</t>
  </si>
  <si>
    <t>Надання реабілітаційних послуг особам з інвалідністю та дітям з інвалідністю</t>
  </si>
  <si>
    <t>0213121</t>
  </si>
  <si>
    <t>3121</t>
  </si>
  <si>
    <t>1040</t>
  </si>
  <si>
    <t xml:space="preserve">Утримання та забезпечення діяльності центрів соціальних служб </t>
  </si>
  <si>
    <t>0213160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</si>
  <si>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</si>
  <si>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</si>
  <si>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0213180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</si>
  <si>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</si>
  <si>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</si>
  <si>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0213192</t>
  </si>
  <si>
    <t>3192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</si>
  <si>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</si>
  <si>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0213242</t>
  </si>
  <si>
    <t>3242</t>
  </si>
  <si>
    <t>1090</t>
  </si>
  <si>
    <t>Інші заходи у сфері соціального захисту і соціального забезпечення</t>
  </si>
  <si>
    <t>0443</t>
  </si>
  <si>
    <t>Будівництво медичних установ та закладів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</si>
  <si>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</si>
  <si>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</si>
  <si>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</si>
  <si>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</si>
  <si>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0610000</t>
  </si>
  <si>
    <t>0610160</t>
  </si>
  <si>
    <t>УСЬОГО</t>
  </si>
  <si>
    <t>грн.</t>
  </si>
  <si>
    <t>Код  ПКВКБМ</t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</si>
  <si>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</si>
  <si>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</si>
  <si>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</si>
  <si>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</si>
  <si>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</si>
  <si>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</si>
  <si>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</si>
  <si>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Виконавчий комітет Бродівської міської ради</t>
  </si>
  <si>
    <t>Утримання та розвиток автомобільних доріг та дорожньої інфраструктури за рахунок коштів місцевих бюджетів</t>
  </si>
  <si>
    <t xml:space="preserve">Всього </t>
  </si>
  <si>
    <t>Реконструкція площі Ринок в м.Броди</t>
  </si>
  <si>
    <t>0217330</t>
  </si>
  <si>
    <t xml:space="preserve">Зміни до розподіл коштів бюджету розвитку на здійснення заходів на будівництво, реконструкцію і реставрацію, капітальний ремонт об"єктів виробничої, комунікаційної та соціальної інфраструктури за об"єктами у 2021 році </t>
  </si>
  <si>
    <t>Будівництво1 інших об`єктів комунальної власності</t>
  </si>
  <si>
    <t>7330</t>
  </si>
  <si>
    <t>Додаток 2</t>
  </si>
  <si>
    <t>ЗМІНИ ДО РОЗПОДІЛУ</t>
  </si>
  <si>
    <t>Відділ соціального захисту населення Бродівської міської ради</t>
  </si>
  <si>
    <t xml:space="preserve"> </t>
  </si>
  <si>
    <t>Будівництво інших об`єктів комунальної власності</t>
  </si>
  <si>
    <t>Будівництво мереж та споруд електрифікації на вулиці Чупринки- Сковороди</t>
  </si>
  <si>
    <r>
      <t>Код ТКВКБМС</t>
    </r>
    <r>
      <rPr>
        <vertAlign val="superscript"/>
        <sz val="12"/>
        <rFont val="Times New Roman"/>
        <family val="1"/>
        <charset val="204"/>
      </rPr>
      <t>3</t>
    </r>
  </si>
  <si>
    <r>
      <t>Код ФКВКБ</t>
    </r>
    <r>
      <rPr>
        <vertAlign val="superscript"/>
        <sz val="12"/>
        <rFont val="Times New Roman"/>
        <family val="1"/>
        <charset val="204"/>
      </rPr>
      <t>4</t>
    </r>
  </si>
  <si>
    <t>від    04.02.  2021р. № 97</t>
  </si>
  <si>
    <t>Додаток 2
до рішення  міської ради
від            04.02.   2021 року № 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</si>
</sst>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4" x14ac:knownFonts="1"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sz val="2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name val="Arial Cyr"/>
      <charset val="204"/>
    </font>
    <font>
      <sz val="18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top"/>
    </xf>
  </cellStyleXfs>
  <cellXfs count="68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0" fillId="0" borderId="1" xfId="0" quotePrefix="1" applyFont="1" applyBorder="1" applyAlignment="1">
      <alignment horizontal="center"/>
    </xf>
    <xf numFmtId="0" fontId="4" fillId="0" borderId="0" xfId="0" applyFont="1"/>
    <xf numFmtId="0" fontId="5" fillId="0" borderId="0" xfId="0" applyFont="1"/>
    <xf numFmtId="1" fontId="13" fillId="0" borderId="2" xfId="1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164" fontId="13" fillId="0" borderId="2" xfId="0" applyNumberFormat="1" applyFont="1" applyBorder="1" applyAlignment="1">
      <alignment vertical="justify" wrapText="1"/>
    </xf>
    <xf numFmtId="164" fontId="13" fillId="0" borderId="2" xfId="0" applyNumberFormat="1" applyFont="1" applyBorder="1" applyAlignment="1">
      <alignment vertical="justify"/>
    </xf>
    <xf numFmtId="1" fontId="13" fillId="0" borderId="2" xfId="0" applyNumberFormat="1" applyFont="1" applyBorder="1" applyAlignment="1">
      <alignment horizontal="center" vertical="center"/>
    </xf>
    <xf numFmtId="1" fontId="13" fillId="0" borderId="2" xfId="0" applyNumberFormat="1" applyFont="1" applyBorder="1" applyAlignment="1">
      <alignment vertical="justify"/>
    </xf>
    <xf numFmtId="0" fontId="14" fillId="0" borderId="0" xfId="0" applyFont="1"/>
    <xf numFmtId="0" fontId="6" fillId="0" borderId="0" xfId="0" applyFont="1"/>
    <xf numFmtId="0" fontId="0" fillId="0" borderId="0" xfId="0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4" fontId="0" fillId="0" borderId="0" xfId="0" applyNumberFormat="1"/>
    <xf numFmtId="0" fontId="0" fillId="0" borderId="0" xfId="0" applyAlignment="1">
      <alignment horizontal="left"/>
    </xf>
    <xf numFmtId="0" fontId="16" fillId="0" borderId="2" xfId="0" quotePrefix="1" applyFont="1" applyBorder="1" applyAlignment="1">
      <alignment horizontal="center" vertical="center" wrapText="1"/>
    </xf>
    <xf numFmtId="0" fontId="16" fillId="0" borderId="2" xfId="0" quotePrefix="1" applyFont="1" applyBorder="1" applyAlignment="1">
      <alignment vertical="center" wrapText="1"/>
    </xf>
    <xf numFmtId="0" fontId="17" fillId="0" borderId="0" xfId="0" applyFont="1"/>
    <xf numFmtId="0" fontId="10" fillId="0" borderId="0" xfId="0" applyFont="1"/>
    <xf numFmtId="0" fontId="10" fillId="0" borderId="0" xfId="0" applyFont="1" applyAlignment="1">
      <alignment wrapText="1"/>
    </xf>
    <xf numFmtId="0" fontId="18" fillId="0" borderId="0" xfId="0" applyFont="1" applyAlignment="1">
      <alignment horizontal="left"/>
    </xf>
    <xf numFmtId="49" fontId="12" fillId="0" borderId="3" xfId="0" applyNumberFormat="1" applyFont="1" applyBorder="1" applyAlignment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" fontId="12" fillId="0" borderId="3" xfId="0" applyNumberFormat="1" applyFont="1" applyBorder="1" applyAlignment="1">
      <alignment horizontal="center" vertical="center" wrapText="1"/>
    </xf>
    <xf numFmtId="0" fontId="16" fillId="0" borderId="0" xfId="0" quotePrefix="1" applyFont="1" applyAlignment="1">
      <alignment horizontal="center" vertical="center" wrapText="1"/>
    </xf>
    <xf numFmtId="0" fontId="16" fillId="0" borderId="0" xfId="0" quotePrefix="1" applyFont="1" applyAlignment="1">
      <alignment vertical="center" wrapText="1"/>
    </xf>
    <xf numFmtId="0" fontId="20" fillId="2" borderId="2" xfId="0" quotePrefix="1" applyFont="1" applyFill="1" applyBorder="1" applyAlignment="1">
      <alignment horizontal="center" vertical="center" wrapText="1"/>
    </xf>
    <xf numFmtId="0" fontId="21" fillId="2" borderId="2" xfId="0" quotePrefix="1" applyFont="1" applyFill="1" applyBorder="1" applyAlignment="1">
      <alignment horizontal="center" vertical="center" wrapText="1"/>
    </xf>
    <xf numFmtId="4" fontId="20" fillId="2" borderId="2" xfId="0" applyNumberFormat="1" applyFont="1" applyFill="1" applyBorder="1" applyAlignment="1">
      <alignment horizontal="center" vertical="center" wrapText="1"/>
    </xf>
    <xf numFmtId="4" fontId="20" fillId="2" borderId="2" xfId="0" quotePrefix="1" applyNumberFormat="1" applyFont="1" applyFill="1" applyBorder="1" applyAlignment="1">
      <alignment vertical="center" wrapText="1"/>
    </xf>
    <xf numFmtId="164" fontId="20" fillId="2" borderId="2" xfId="0" applyNumberFormat="1" applyFont="1" applyFill="1" applyBorder="1" applyAlignment="1">
      <alignment vertical="center" wrapText="1"/>
    </xf>
    <xf numFmtId="4" fontId="21" fillId="2" borderId="2" xfId="0" quotePrefix="1" applyNumberFormat="1" applyFont="1" applyFill="1" applyBorder="1" applyAlignment="1">
      <alignment horizontal="center" vertical="center" wrapText="1"/>
    </xf>
    <xf numFmtId="4" fontId="21" fillId="2" borderId="2" xfId="0" quotePrefix="1" applyNumberFormat="1" applyFont="1" applyFill="1" applyBorder="1" applyAlignment="1">
      <alignment vertical="center" wrapText="1"/>
    </xf>
    <xf numFmtId="164" fontId="21" fillId="2" borderId="2" xfId="0" applyNumberFormat="1" applyFont="1" applyFill="1" applyBorder="1" applyAlignment="1">
      <alignment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22" fillId="0" borderId="2" xfId="0" applyNumberFormat="1" applyFont="1" applyFill="1" applyBorder="1" applyAlignment="1" applyProtection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0" borderId="0" xfId="0" applyNumberFormat="1" applyFont="1" applyFill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center" vertical="top" wrapText="1"/>
    </xf>
    <xf numFmtId="0" fontId="10" fillId="0" borderId="0" xfId="0" applyFont="1" applyAlignment="1"/>
    <xf numFmtId="49" fontId="11" fillId="0" borderId="3" xfId="0" applyNumberFormat="1" applyFont="1" applyBorder="1" applyAlignment="1">
      <alignment horizontal="center" vertical="center" wrapText="1"/>
    </xf>
    <xf numFmtId="49" fontId="11" fillId="0" borderId="4" xfId="0" applyNumberFormat="1" applyFont="1" applyBorder="1" applyAlignment="1">
      <alignment horizontal="center" vertical="center" wrapText="1"/>
    </xf>
    <xf numFmtId="0" fontId="11" fillId="3" borderId="3" xfId="0" quotePrefix="1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horizontal="left" vertical="center" wrapText="1"/>
    </xf>
    <xf numFmtId="0" fontId="11" fillId="3" borderId="4" xfId="0" quotePrefix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11" fillId="0" borderId="4" xfId="0" applyNumberFormat="1" applyFont="1" applyFill="1" applyBorder="1" applyAlignment="1" applyProtection="1">
      <alignment horizontal="center" vertical="center" wrapText="1"/>
    </xf>
    <xf numFmtId="49" fontId="11" fillId="0" borderId="3" xfId="0" applyNumberFormat="1" applyFont="1" applyFill="1" applyBorder="1" applyAlignment="1" applyProtection="1">
      <alignment horizontal="center" vertical="center" wrapText="1"/>
    </xf>
    <xf numFmtId="49" fontId="11" fillId="0" borderId="4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0" fontId="11" fillId="0" borderId="3" xfId="0" applyFont="1" applyBorder="1" applyAlignment="1">
      <alignment vertical="justify" wrapText="1"/>
    </xf>
    <xf numFmtId="0" fontId="19" fillId="0" borderId="4" xfId="0" applyFont="1" applyBorder="1" applyAlignment="1">
      <alignment vertical="justify" wrapText="1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6"/>
  <sheetViews>
    <sheetView topLeftCell="G1" workbookViewId="0">
      <selection activeCell="A5" sqref="A5:P5"/>
    </sheetView>
  </sheetViews>
  <sheetFormatPr defaultRowHeight="12.75" x14ac:dyDescent="0.2"/>
  <cols>
    <col min="1" max="3" width="12" customWidth="1"/>
    <col min="4" max="4" width="53" customWidth="1"/>
    <col min="5" max="16" width="13.7109375" customWidth="1"/>
    <col min="17" max="17" width="13.42578125" bestFit="1" customWidth="1"/>
    <col min="18" max="18" width="12.28515625" bestFit="1" customWidth="1"/>
  </cols>
  <sheetData>
    <row r="1" spans="1:17" x14ac:dyDescent="0.2">
      <c r="M1" t="s">
        <v>95</v>
      </c>
    </row>
    <row r="2" spans="1:17" x14ac:dyDescent="0.2">
      <c r="M2" t="s">
        <v>8</v>
      </c>
    </row>
    <row r="3" spans="1:17" x14ac:dyDescent="0.2">
      <c r="M3" t="s">
        <v>103</v>
      </c>
    </row>
    <row r="4" spans="1:17" ht="12.75" hidden="1" customHeight="1" x14ac:dyDescent="0.2"/>
    <row r="5" spans="1:17" ht="15" x14ac:dyDescent="0.25">
      <c r="A5" s="46" t="s">
        <v>96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</row>
    <row r="6" spans="1:17" ht="15" x14ac:dyDescent="0.25">
      <c r="A6" s="46" t="s">
        <v>9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</row>
    <row r="7" spans="1:17" x14ac:dyDescent="0.2">
      <c r="A7" s="3">
        <v>13545000000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</row>
    <row r="8" spans="1:17" x14ac:dyDescent="0.2">
      <c r="A8" s="2" t="s">
        <v>5</v>
      </c>
      <c r="P8" s="1" t="s">
        <v>10</v>
      </c>
    </row>
    <row r="9" spans="1:17" ht="12.75" customHeight="1" x14ac:dyDescent="0.2">
      <c r="A9" s="48" t="s">
        <v>11</v>
      </c>
      <c r="B9" s="48" t="s">
        <v>12</v>
      </c>
      <c r="C9" s="48" t="s">
        <v>13</v>
      </c>
      <c r="D9" s="49" t="s">
        <v>14</v>
      </c>
      <c r="E9" s="49" t="s">
        <v>0</v>
      </c>
      <c r="F9" s="49"/>
      <c r="G9" s="49"/>
      <c r="H9" s="49"/>
      <c r="I9" s="49"/>
      <c r="J9" s="49" t="s">
        <v>1</v>
      </c>
      <c r="K9" s="49"/>
      <c r="L9" s="49"/>
      <c r="M9" s="49"/>
      <c r="N9" s="49"/>
      <c r="O9" s="49"/>
      <c r="P9" s="49" t="s">
        <v>15</v>
      </c>
    </row>
    <row r="10" spans="1:17" ht="12.75" customHeight="1" x14ac:dyDescent="0.2">
      <c r="A10" s="49"/>
      <c r="B10" s="49"/>
      <c r="C10" s="49"/>
      <c r="D10" s="49"/>
      <c r="E10" s="49" t="s">
        <v>2</v>
      </c>
      <c r="F10" s="49" t="s">
        <v>16</v>
      </c>
      <c r="G10" s="49" t="s">
        <v>17</v>
      </c>
      <c r="H10" s="49"/>
      <c r="I10" s="49" t="s">
        <v>18</v>
      </c>
      <c r="J10" s="49" t="s">
        <v>2</v>
      </c>
      <c r="K10" s="49" t="s">
        <v>3</v>
      </c>
      <c r="L10" s="49" t="s">
        <v>16</v>
      </c>
      <c r="M10" s="49" t="s">
        <v>17</v>
      </c>
      <c r="N10" s="49"/>
      <c r="O10" s="49" t="s">
        <v>18</v>
      </c>
      <c r="P10" s="49"/>
    </row>
    <row r="11" spans="1:17" ht="12.75" customHeight="1" x14ac:dyDescent="0.2">
      <c r="A11" s="49"/>
      <c r="B11" s="49"/>
      <c r="C11" s="49"/>
      <c r="D11" s="49"/>
      <c r="E11" s="49"/>
      <c r="F11" s="49"/>
      <c r="G11" s="49" t="s">
        <v>19</v>
      </c>
      <c r="H11" s="49" t="s">
        <v>20</v>
      </c>
      <c r="I11" s="49"/>
      <c r="J11" s="49"/>
      <c r="K11" s="49"/>
      <c r="L11" s="49"/>
      <c r="M11" s="49" t="s">
        <v>19</v>
      </c>
      <c r="N11" s="49" t="s">
        <v>20</v>
      </c>
      <c r="O11" s="49"/>
      <c r="P11" s="49"/>
    </row>
    <row r="12" spans="1:17" ht="44.25" customHeight="1" x14ac:dyDescent="0.2">
      <c r="A12" s="49"/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</row>
    <row r="13" spans="1:17" x14ac:dyDescent="0.2">
      <c r="A13" s="17">
        <v>1</v>
      </c>
      <c r="B13" s="17">
        <v>2</v>
      </c>
      <c r="C13" s="17">
        <v>3</v>
      </c>
      <c r="D13" s="17">
        <v>4</v>
      </c>
      <c r="E13" s="17">
        <v>5</v>
      </c>
      <c r="F13" s="17">
        <v>6</v>
      </c>
      <c r="G13" s="17">
        <v>7</v>
      </c>
      <c r="H13" s="17">
        <v>8</v>
      </c>
      <c r="I13" s="17">
        <v>9</v>
      </c>
      <c r="J13" s="17">
        <v>10</v>
      </c>
      <c r="K13" s="17">
        <v>11</v>
      </c>
      <c r="L13" s="17">
        <v>12</v>
      </c>
      <c r="M13" s="17">
        <v>13</v>
      </c>
      <c r="N13" s="17">
        <v>14</v>
      </c>
      <c r="O13" s="17">
        <v>15</v>
      </c>
      <c r="P13" s="17">
        <v>16</v>
      </c>
    </row>
    <row r="14" spans="1:17" ht="32.25" customHeight="1" x14ac:dyDescent="0.2">
      <c r="A14" s="34" t="s">
        <v>21</v>
      </c>
      <c r="B14" s="35" t="s">
        <v>22</v>
      </c>
      <c r="C14" s="36"/>
      <c r="D14" s="37" t="s">
        <v>23</v>
      </c>
      <c r="E14" s="38">
        <f>SUM(E15:E28)</f>
        <v>-14601110</v>
      </c>
      <c r="F14" s="38">
        <f t="shared" ref="F14:P14" si="0">SUM(F15:F28)</f>
        <v>-14601110</v>
      </c>
      <c r="G14" s="38">
        <f t="shared" si="0"/>
        <v>-9560223</v>
      </c>
      <c r="H14" s="38">
        <f t="shared" si="0"/>
        <v>-443300</v>
      </c>
      <c r="I14" s="38">
        <f t="shared" si="0"/>
        <v>0</v>
      </c>
      <c r="J14" s="38">
        <f t="shared" si="0"/>
        <v>-875510</v>
      </c>
      <c r="K14" s="38">
        <f t="shared" si="0"/>
        <v>-370510</v>
      </c>
      <c r="L14" s="38">
        <f t="shared" si="0"/>
        <v>-505000</v>
      </c>
      <c r="M14" s="38">
        <f t="shared" si="0"/>
        <v>0</v>
      </c>
      <c r="N14" s="38">
        <f t="shared" si="0"/>
        <v>-41000</v>
      </c>
      <c r="O14" s="38">
        <f t="shared" si="0"/>
        <v>-370510</v>
      </c>
      <c r="P14" s="38">
        <f t="shared" si="0"/>
        <v>-15416620</v>
      </c>
      <c r="Q14" s="18"/>
    </row>
    <row r="15" spans="1:17" ht="72" customHeight="1" x14ac:dyDescent="0.2">
      <c r="A15" s="35" t="s">
        <v>24</v>
      </c>
      <c r="B15" s="35" t="s">
        <v>25</v>
      </c>
      <c r="C15" s="39" t="s">
        <v>26</v>
      </c>
      <c r="D15" s="40" t="s">
        <v>27</v>
      </c>
      <c r="E15" s="41">
        <v>-1330000</v>
      </c>
      <c r="F15" s="41">
        <v>-1330000</v>
      </c>
      <c r="G15" s="41">
        <v>-1090000</v>
      </c>
      <c r="H15" s="41">
        <v>0</v>
      </c>
      <c r="I15" s="41">
        <v>0</v>
      </c>
      <c r="J15" s="41">
        <v>0</v>
      </c>
      <c r="K15" s="41">
        <v>0</v>
      </c>
      <c r="L15" s="41">
        <v>0</v>
      </c>
      <c r="M15" s="41">
        <v>0</v>
      </c>
      <c r="N15" s="41">
        <v>0</v>
      </c>
      <c r="O15" s="41">
        <v>0</v>
      </c>
      <c r="P15" s="41">
        <f t="shared" ref="P15:P30" si="1">E15+J15</f>
        <v>-1330000</v>
      </c>
    </row>
    <row r="16" spans="1:17" ht="35.25" customHeight="1" x14ac:dyDescent="0.2">
      <c r="A16" s="35" t="s">
        <v>30</v>
      </c>
      <c r="B16" s="35" t="s">
        <v>31</v>
      </c>
      <c r="C16" s="39" t="s">
        <v>32</v>
      </c>
      <c r="D16" s="40" t="s">
        <v>33</v>
      </c>
      <c r="E16" s="41">
        <v>-45500</v>
      </c>
      <c r="F16" s="41">
        <v>-45500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41">
        <v>0</v>
      </c>
      <c r="M16" s="41">
        <v>0</v>
      </c>
      <c r="N16" s="41">
        <v>0</v>
      </c>
      <c r="O16" s="41">
        <v>0</v>
      </c>
      <c r="P16" s="41">
        <f t="shared" si="1"/>
        <v>-45500</v>
      </c>
    </row>
    <row r="17" spans="1:16" ht="33" customHeight="1" x14ac:dyDescent="0.2">
      <c r="A17" s="35" t="s">
        <v>34</v>
      </c>
      <c r="B17" s="35" t="s">
        <v>35</v>
      </c>
      <c r="C17" s="39" t="s">
        <v>36</v>
      </c>
      <c r="D17" s="40" t="s">
        <v>37</v>
      </c>
      <c r="E17" s="41">
        <v>-201590</v>
      </c>
      <c r="F17" s="41">
        <v>-201590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  <c r="M17" s="41">
        <v>0</v>
      </c>
      <c r="N17" s="41">
        <v>0</v>
      </c>
      <c r="O17" s="41">
        <v>0</v>
      </c>
      <c r="P17" s="41">
        <f t="shared" si="1"/>
        <v>-201590</v>
      </c>
    </row>
    <row r="18" spans="1:16" ht="47.25" customHeight="1" x14ac:dyDescent="0.2">
      <c r="A18" s="35" t="s">
        <v>38</v>
      </c>
      <c r="B18" s="35" t="s">
        <v>39</v>
      </c>
      <c r="C18" s="39" t="s">
        <v>36</v>
      </c>
      <c r="D18" s="40" t="s">
        <v>40</v>
      </c>
      <c r="E18" s="41">
        <v>-500000</v>
      </c>
      <c r="F18" s="41">
        <v>-500000</v>
      </c>
      <c r="G18" s="41">
        <v>0</v>
      </c>
      <c r="H18" s="41">
        <v>0</v>
      </c>
      <c r="I18" s="41">
        <v>0</v>
      </c>
      <c r="J18" s="41">
        <v>0</v>
      </c>
      <c r="K18" s="41">
        <v>0</v>
      </c>
      <c r="L18" s="41">
        <v>0</v>
      </c>
      <c r="M18" s="41">
        <v>0</v>
      </c>
      <c r="N18" s="41">
        <v>0</v>
      </c>
      <c r="O18" s="41">
        <v>0</v>
      </c>
      <c r="P18" s="41">
        <f t="shared" si="1"/>
        <v>-500000</v>
      </c>
    </row>
    <row r="19" spans="1:16" ht="45.75" customHeight="1" x14ac:dyDescent="0.2">
      <c r="A19" s="35" t="s">
        <v>41</v>
      </c>
      <c r="B19" s="35" t="s">
        <v>42</v>
      </c>
      <c r="C19" s="39" t="s">
        <v>36</v>
      </c>
      <c r="D19" s="40" t="s">
        <v>43</v>
      </c>
      <c r="E19" s="41">
        <v>-200000</v>
      </c>
      <c r="F19" s="41">
        <v>-200000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f t="shared" si="1"/>
        <v>-200000</v>
      </c>
    </row>
    <row r="20" spans="1:16" ht="57.75" customHeight="1" x14ac:dyDescent="0.2">
      <c r="A20" s="35" t="s">
        <v>44</v>
      </c>
      <c r="B20" s="35" t="s">
        <v>45</v>
      </c>
      <c r="C20" s="39" t="s">
        <v>46</v>
      </c>
      <c r="D20" s="40" t="s">
        <v>47</v>
      </c>
      <c r="E20" s="41">
        <v>-9333000</v>
      </c>
      <c r="F20" s="41">
        <v>-9333000</v>
      </c>
      <c r="G20" s="41">
        <v>-6985700</v>
      </c>
      <c r="H20" s="41">
        <v>-308400</v>
      </c>
      <c r="I20" s="41">
        <v>0</v>
      </c>
      <c r="J20" s="41">
        <v>-505000</v>
      </c>
      <c r="K20" s="41">
        <v>0</v>
      </c>
      <c r="L20" s="41">
        <f>J20</f>
        <v>-505000</v>
      </c>
      <c r="M20" s="41">
        <v>0</v>
      </c>
      <c r="N20" s="41">
        <v>-41000</v>
      </c>
      <c r="O20" s="41">
        <v>0</v>
      </c>
      <c r="P20" s="41">
        <f t="shared" si="1"/>
        <v>-9838000</v>
      </c>
    </row>
    <row r="21" spans="1:16" ht="35.25" customHeight="1" x14ac:dyDescent="0.2">
      <c r="A21" s="35" t="s">
        <v>48</v>
      </c>
      <c r="B21" s="35" t="s">
        <v>49</v>
      </c>
      <c r="C21" s="39" t="s">
        <v>50</v>
      </c>
      <c r="D21" s="40" t="s">
        <v>51</v>
      </c>
      <c r="E21" s="41">
        <v>-997020</v>
      </c>
      <c r="F21" s="41">
        <v>-997020</v>
      </c>
      <c r="G21" s="41">
        <v>-734523</v>
      </c>
      <c r="H21" s="41">
        <v>-75900</v>
      </c>
      <c r="I21" s="41">
        <v>0</v>
      </c>
      <c r="J21" s="41">
        <v>0</v>
      </c>
      <c r="K21" s="41">
        <v>0</v>
      </c>
      <c r="L21" s="41">
        <v>0</v>
      </c>
      <c r="M21" s="41">
        <v>0</v>
      </c>
      <c r="N21" s="41">
        <v>0</v>
      </c>
      <c r="O21" s="41">
        <v>0</v>
      </c>
      <c r="P21" s="41">
        <f t="shared" si="1"/>
        <v>-997020</v>
      </c>
    </row>
    <row r="22" spans="1:16" ht="36.75" customHeight="1" x14ac:dyDescent="0.2">
      <c r="A22" s="35" t="s">
        <v>52</v>
      </c>
      <c r="B22" s="35" t="s">
        <v>53</v>
      </c>
      <c r="C22" s="39" t="s">
        <v>54</v>
      </c>
      <c r="D22" s="40" t="s">
        <v>55</v>
      </c>
      <c r="E22" s="41">
        <v>-1009500</v>
      </c>
      <c r="F22" s="41">
        <v>-1009500</v>
      </c>
      <c r="G22" s="41">
        <v>-750000</v>
      </c>
      <c r="H22" s="41">
        <v>-59000</v>
      </c>
      <c r="I22" s="41">
        <v>0</v>
      </c>
      <c r="J22" s="41">
        <v>0</v>
      </c>
      <c r="K22" s="41">
        <v>0</v>
      </c>
      <c r="L22" s="41">
        <v>0</v>
      </c>
      <c r="M22" s="41">
        <v>0</v>
      </c>
      <c r="N22" s="41">
        <v>0</v>
      </c>
      <c r="O22" s="41">
        <v>0</v>
      </c>
      <c r="P22" s="41">
        <f t="shared" si="1"/>
        <v>-1009500</v>
      </c>
    </row>
    <row r="23" spans="1:16" ht="75.75" customHeight="1" x14ac:dyDescent="0.2">
      <c r="A23" s="35" t="s">
        <v>56</v>
      </c>
      <c r="B23" s="35" t="s">
        <v>57</v>
      </c>
      <c r="C23" s="39" t="s">
        <v>50</v>
      </c>
      <c r="D23" s="40" t="s">
        <v>58</v>
      </c>
      <c r="E23" s="41">
        <v>-60000</v>
      </c>
      <c r="F23" s="41">
        <v>-60000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41">
        <v>0</v>
      </c>
      <c r="M23" s="41">
        <v>0</v>
      </c>
      <c r="N23" s="41">
        <v>0</v>
      </c>
      <c r="O23" s="41">
        <v>0</v>
      </c>
      <c r="P23" s="41">
        <f t="shared" si="1"/>
        <v>-60000</v>
      </c>
    </row>
    <row r="24" spans="1:16" ht="71.25" customHeight="1" x14ac:dyDescent="0.2">
      <c r="A24" s="35" t="s">
        <v>59</v>
      </c>
      <c r="B24" s="35">
        <v>3180</v>
      </c>
      <c r="C24" s="39" t="s">
        <v>60</v>
      </c>
      <c r="D24" s="40" t="s">
        <v>61</v>
      </c>
      <c r="E24" s="41">
        <v>-30000</v>
      </c>
      <c r="F24" s="41">
        <v>-30000</v>
      </c>
      <c r="G24" s="41">
        <v>0</v>
      </c>
      <c r="H24" s="41">
        <v>0</v>
      </c>
      <c r="I24" s="41">
        <v>0</v>
      </c>
      <c r="J24" s="41">
        <v>0</v>
      </c>
      <c r="K24" s="41">
        <v>0</v>
      </c>
      <c r="L24" s="41">
        <v>0</v>
      </c>
      <c r="M24" s="41">
        <v>0</v>
      </c>
      <c r="N24" s="41">
        <v>0</v>
      </c>
      <c r="O24" s="41">
        <v>0</v>
      </c>
      <c r="P24" s="41">
        <v>30000</v>
      </c>
    </row>
    <row r="25" spans="1:16" ht="48.75" customHeight="1" x14ac:dyDescent="0.2">
      <c r="A25" s="35" t="s">
        <v>62</v>
      </c>
      <c r="B25" s="35" t="s">
        <v>63</v>
      </c>
      <c r="C25" s="39" t="s">
        <v>32</v>
      </c>
      <c r="D25" s="40" t="s">
        <v>64</v>
      </c>
      <c r="E25" s="41">
        <v>-70000</v>
      </c>
      <c r="F25" s="41">
        <v>-70000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f t="shared" si="1"/>
        <v>-70000</v>
      </c>
    </row>
    <row r="26" spans="1:16" ht="31.5" customHeight="1" x14ac:dyDescent="0.2">
      <c r="A26" s="35" t="s">
        <v>65</v>
      </c>
      <c r="B26" s="35" t="s">
        <v>66</v>
      </c>
      <c r="C26" s="39" t="s">
        <v>67</v>
      </c>
      <c r="D26" s="40" t="s">
        <v>68</v>
      </c>
      <c r="E26" s="41">
        <v>-824500</v>
      </c>
      <c r="F26" s="41">
        <v>-824500</v>
      </c>
      <c r="G26" s="41">
        <v>0</v>
      </c>
      <c r="H26" s="41">
        <v>0</v>
      </c>
      <c r="I26" s="41">
        <v>0</v>
      </c>
      <c r="J26" s="41">
        <v>-370510</v>
      </c>
      <c r="K26" s="41">
        <f>J26</f>
        <v>-370510</v>
      </c>
      <c r="L26" s="41">
        <v>0</v>
      </c>
      <c r="M26" s="41">
        <v>0</v>
      </c>
      <c r="N26" s="41">
        <v>0</v>
      </c>
      <c r="O26" s="41">
        <f>K26</f>
        <v>-370510</v>
      </c>
      <c r="P26" s="41">
        <f>E26+J26</f>
        <v>-1195010</v>
      </c>
    </row>
    <row r="27" spans="1:16" ht="24.75" customHeight="1" x14ac:dyDescent="0.2">
      <c r="A27" s="35" t="s">
        <v>91</v>
      </c>
      <c r="B27" s="35" t="s">
        <v>94</v>
      </c>
      <c r="C27" s="39" t="s">
        <v>69</v>
      </c>
      <c r="D27" s="40" t="s">
        <v>70</v>
      </c>
      <c r="E27" s="41">
        <v>0</v>
      </c>
      <c r="F27" s="41">
        <v>0</v>
      </c>
      <c r="G27" s="41">
        <v>0</v>
      </c>
      <c r="H27" s="41">
        <v>0</v>
      </c>
      <c r="I27" s="41">
        <v>0</v>
      </c>
      <c r="J27" s="41">
        <v>900000</v>
      </c>
      <c r="K27" s="41">
        <v>900000</v>
      </c>
      <c r="L27" s="41">
        <v>0</v>
      </c>
      <c r="M27" s="41">
        <v>0</v>
      </c>
      <c r="N27" s="41">
        <v>0</v>
      </c>
      <c r="O27" s="41">
        <v>900000</v>
      </c>
      <c r="P27" s="41">
        <f t="shared" si="1"/>
        <v>900000</v>
      </c>
    </row>
    <row r="28" spans="1:16" ht="57" customHeight="1" x14ac:dyDescent="0.2">
      <c r="A28" s="35" t="s">
        <v>71</v>
      </c>
      <c r="B28" s="35" t="s">
        <v>72</v>
      </c>
      <c r="C28" s="39" t="s">
        <v>73</v>
      </c>
      <c r="D28" s="40" t="s">
        <v>74</v>
      </c>
      <c r="E28" s="41">
        <v>0</v>
      </c>
      <c r="F28" s="41">
        <v>0</v>
      </c>
      <c r="G28" s="41">
        <v>0</v>
      </c>
      <c r="H28" s="41">
        <v>0</v>
      </c>
      <c r="I28" s="41">
        <v>0</v>
      </c>
      <c r="J28" s="41">
        <v>-900000</v>
      </c>
      <c r="K28" s="41">
        <v>-900000</v>
      </c>
      <c r="L28" s="41">
        <v>0</v>
      </c>
      <c r="M28" s="41">
        <v>0</v>
      </c>
      <c r="N28" s="41">
        <v>0</v>
      </c>
      <c r="O28" s="41">
        <v>-900000</v>
      </c>
      <c r="P28" s="41">
        <f t="shared" si="1"/>
        <v>-900000</v>
      </c>
    </row>
    <row r="29" spans="1:16" ht="38.25" customHeight="1" x14ac:dyDescent="0.2">
      <c r="A29" s="34" t="s">
        <v>75</v>
      </c>
      <c r="B29" s="42"/>
      <c r="C29" s="36"/>
      <c r="D29" s="37" t="s">
        <v>97</v>
      </c>
      <c r="E29" s="38">
        <f>SUM(E30:E41)</f>
        <v>14601110</v>
      </c>
      <c r="F29" s="38">
        <f t="shared" ref="F29:O29" si="2">SUM(F30:F41)</f>
        <v>14601110</v>
      </c>
      <c r="G29" s="38">
        <f t="shared" si="2"/>
        <v>9560223</v>
      </c>
      <c r="H29" s="38">
        <f t="shared" si="2"/>
        <v>443300</v>
      </c>
      <c r="I29" s="38">
        <f t="shared" si="2"/>
        <v>0</v>
      </c>
      <c r="J29" s="38">
        <f t="shared" si="2"/>
        <v>875510</v>
      </c>
      <c r="K29" s="38">
        <f t="shared" si="2"/>
        <v>370510</v>
      </c>
      <c r="L29" s="38">
        <f t="shared" si="2"/>
        <v>505000</v>
      </c>
      <c r="M29" s="38">
        <f t="shared" si="2"/>
        <v>0</v>
      </c>
      <c r="N29" s="38">
        <f t="shared" si="2"/>
        <v>41000</v>
      </c>
      <c r="O29" s="38">
        <f t="shared" si="2"/>
        <v>370510</v>
      </c>
      <c r="P29" s="38">
        <f t="shared" si="1"/>
        <v>15476620</v>
      </c>
    </row>
    <row r="30" spans="1:16" ht="47.25" customHeight="1" x14ac:dyDescent="0.2">
      <c r="A30" s="35" t="s">
        <v>76</v>
      </c>
      <c r="B30" s="35" t="s">
        <v>28</v>
      </c>
      <c r="C30" s="39" t="s">
        <v>26</v>
      </c>
      <c r="D30" s="40" t="s">
        <v>29</v>
      </c>
      <c r="E30" s="41">
        <v>1330000</v>
      </c>
      <c r="F30" s="41">
        <v>1330000</v>
      </c>
      <c r="G30" s="41">
        <v>1090000</v>
      </c>
      <c r="H30" s="41">
        <v>0</v>
      </c>
      <c r="I30" s="41">
        <v>0</v>
      </c>
      <c r="J30" s="41">
        <v>0</v>
      </c>
      <c r="K30" s="41">
        <v>0</v>
      </c>
      <c r="L30" s="41">
        <v>0</v>
      </c>
      <c r="M30" s="41">
        <v>0</v>
      </c>
      <c r="N30" s="41">
        <v>0</v>
      </c>
      <c r="O30" s="41">
        <v>0</v>
      </c>
      <c r="P30" s="41">
        <f t="shared" si="1"/>
        <v>1330000</v>
      </c>
    </row>
    <row r="31" spans="1:16" ht="31.5" x14ac:dyDescent="0.2">
      <c r="A31" s="35" t="s">
        <v>30</v>
      </c>
      <c r="B31" s="35" t="s">
        <v>31</v>
      </c>
      <c r="C31" s="39" t="s">
        <v>32</v>
      </c>
      <c r="D31" s="40" t="s">
        <v>33</v>
      </c>
      <c r="E31" s="41">
        <v>45500</v>
      </c>
      <c r="F31" s="41">
        <v>45500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f t="shared" ref="P31:P38" si="3">E31+J31</f>
        <v>45500</v>
      </c>
    </row>
    <row r="32" spans="1:16" ht="29.25" customHeight="1" x14ac:dyDescent="0.2">
      <c r="A32" s="35" t="s">
        <v>34</v>
      </c>
      <c r="B32" s="35" t="s">
        <v>35</v>
      </c>
      <c r="C32" s="39" t="s">
        <v>36</v>
      </c>
      <c r="D32" s="40" t="s">
        <v>37</v>
      </c>
      <c r="E32" s="41">
        <v>201590</v>
      </c>
      <c r="F32" s="41">
        <v>201590</v>
      </c>
      <c r="G32" s="41">
        <v>0</v>
      </c>
      <c r="H32" s="41">
        <v>0</v>
      </c>
      <c r="I32" s="41">
        <v>0</v>
      </c>
      <c r="J32" s="41">
        <v>0</v>
      </c>
      <c r="K32" s="41">
        <v>0</v>
      </c>
      <c r="L32" s="41">
        <v>0</v>
      </c>
      <c r="M32" s="41">
        <v>0</v>
      </c>
      <c r="N32" s="41">
        <v>0</v>
      </c>
      <c r="O32" s="41">
        <v>0</v>
      </c>
      <c r="P32" s="41">
        <f t="shared" si="3"/>
        <v>201590</v>
      </c>
    </row>
    <row r="33" spans="1:18" ht="47.25" x14ac:dyDescent="0.2">
      <c r="A33" s="35" t="s">
        <v>38</v>
      </c>
      <c r="B33" s="35" t="s">
        <v>39</v>
      </c>
      <c r="C33" s="39" t="s">
        <v>36</v>
      </c>
      <c r="D33" s="40" t="s">
        <v>40</v>
      </c>
      <c r="E33" s="41">
        <v>500000</v>
      </c>
      <c r="F33" s="41">
        <v>500000</v>
      </c>
      <c r="G33" s="41">
        <v>0</v>
      </c>
      <c r="H33" s="41">
        <v>0</v>
      </c>
      <c r="I33" s="41">
        <v>0</v>
      </c>
      <c r="J33" s="41">
        <v>0</v>
      </c>
      <c r="K33" s="41">
        <v>0</v>
      </c>
      <c r="L33" s="41">
        <v>0</v>
      </c>
      <c r="M33" s="41">
        <v>0</v>
      </c>
      <c r="N33" s="41">
        <v>0</v>
      </c>
      <c r="O33" s="41">
        <v>0</v>
      </c>
      <c r="P33" s="41">
        <f t="shared" si="3"/>
        <v>500000</v>
      </c>
    </row>
    <row r="34" spans="1:18" ht="39.75" customHeight="1" x14ac:dyDescent="0.2">
      <c r="A34" s="35" t="s">
        <v>41</v>
      </c>
      <c r="B34" s="35" t="s">
        <v>42</v>
      </c>
      <c r="C34" s="39" t="s">
        <v>36</v>
      </c>
      <c r="D34" s="40" t="s">
        <v>43</v>
      </c>
      <c r="E34" s="41">
        <v>200000</v>
      </c>
      <c r="F34" s="41">
        <v>200000</v>
      </c>
      <c r="G34" s="41">
        <v>0</v>
      </c>
      <c r="H34" s="41">
        <v>0</v>
      </c>
      <c r="I34" s="41">
        <v>0</v>
      </c>
      <c r="J34" s="41">
        <v>0</v>
      </c>
      <c r="K34" s="41">
        <v>0</v>
      </c>
      <c r="L34" s="41">
        <v>0</v>
      </c>
      <c r="M34" s="41">
        <v>0</v>
      </c>
      <c r="N34" s="41">
        <v>0</v>
      </c>
      <c r="O34" s="41">
        <v>0</v>
      </c>
      <c r="P34" s="41">
        <f t="shared" si="3"/>
        <v>200000</v>
      </c>
    </row>
    <row r="35" spans="1:18" ht="65.25" customHeight="1" x14ac:dyDescent="0.2">
      <c r="A35" s="35" t="s">
        <v>44</v>
      </c>
      <c r="B35" s="35" t="s">
        <v>45</v>
      </c>
      <c r="C35" s="39" t="s">
        <v>46</v>
      </c>
      <c r="D35" s="40" t="s">
        <v>47</v>
      </c>
      <c r="E35" s="41">
        <v>9333000</v>
      </c>
      <c r="F35" s="41">
        <v>9333000</v>
      </c>
      <c r="G35" s="41">
        <v>6985700</v>
      </c>
      <c r="H35" s="41">
        <v>308400</v>
      </c>
      <c r="I35" s="41">
        <v>0</v>
      </c>
      <c r="J35" s="41">
        <v>505000</v>
      </c>
      <c r="K35" s="41">
        <v>0</v>
      </c>
      <c r="L35" s="41">
        <v>505000</v>
      </c>
      <c r="M35" s="41">
        <v>0</v>
      </c>
      <c r="N35" s="41">
        <v>41000</v>
      </c>
      <c r="O35" s="41">
        <v>0</v>
      </c>
      <c r="P35" s="41">
        <f t="shared" si="3"/>
        <v>9838000</v>
      </c>
    </row>
    <row r="36" spans="1:18" ht="36" customHeight="1" x14ac:dyDescent="0.2">
      <c r="A36" s="35" t="s">
        <v>48</v>
      </c>
      <c r="B36" s="35" t="s">
        <v>49</v>
      </c>
      <c r="C36" s="39" t="s">
        <v>50</v>
      </c>
      <c r="D36" s="40" t="s">
        <v>51</v>
      </c>
      <c r="E36" s="41">
        <v>997020</v>
      </c>
      <c r="F36" s="41">
        <v>997020</v>
      </c>
      <c r="G36" s="41">
        <v>734523</v>
      </c>
      <c r="H36" s="41">
        <v>75900</v>
      </c>
      <c r="I36" s="41">
        <v>0</v>
      </c>
      <c r="J36" s="41">
        <v>0</v>
      </c>
      <c r="K36" s="41">
        <v>0</v>
      </c>
      <c r="L36" s="41">
        <v>0</v>
      </c>
      <c r="M36" s="41">
        <v>0</v>
      </c>
      <c r="N36" s="41">
        <v>0</v>
      </c>
      <c r="O36" s="41">
        <v>0</v>
      </c>
      <c r="P36" s="41">
        <f t="shared" si="3"/>
        <v>997020</v>
      </c>
    </row>
    <row r="37" spans="1:18" ht="36" customHeight="1" x14ac:dyDescent="0.2">
      <c r="A37" s="35" t="s">
        <v>52</v>
      </c>
      <c r="B37" s="35" t="s">
        <v>53</v>
      </c>
      <c r="C37" s="39" t="s">
        <v>54</v>
      </c>
      <c r="D37" s="40" t="s">
        <v>55</v>
      </c>
      <c r="E37" s="41">
        <v>1009500</v>
      </c>
      <c r="F37" s="41">
        <v>1009500</v>
      </c>
      <c r="G37" s="41">
        <v>750000</v>
      </c>
      <c r="H37" s="41">
        <v>59000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f t="shared" si="3"/>
        <v>1009500</v>
      </c>
    </row>
    <row r="38" spans="1:18" ht="79.5" customHeight="1" x14ac:dyDescent="0.2">
      <c r="A38" s="35" t="s">
        <v>56</v>
      </c>
      <c r="B38" s="35" t="s">
        <v>57</v>
      </c>
      <c r="C38" s="39" t="s">
        <v>50</v>
      </c>
      <c r="D38" s="40" t="s">
        <v>58</v>
      </c>
      <c r="E38" s="41">
        <v>60000</v>
      </c>
      <c r="F38" s="41">
        <v>60000</v>
      </c>
      <c r="G38" s="41">
        <v>0</v>
      </c>
      <c r="H38" s="41">
        <v>0</v>
      </c>
      <c r="I38" s="41">
        <v>0</v>
      </c>
      <c r="J38" s="41">
        <v>0</v>
      </c>
      <c r="K38" s="41">
        <v>0</v>
      </c>
      <c r="L38" s="41">
        <v>0</v>
      </c>
      <c r="M38" s="41">
        <v>0</v>
      </c>
      <c r="N38" s="41">
        <v>0</v>
      </c>
      <c r="O38" s="41">
        <v>0</v>
      </c>
      <c r="P38" s="41">
        <f t="shared" si="3"/>
        <v>60000</v>
      </c>
    </row>
    <row r="39" spans="1:18" ht="71.25" customHeight="1" x14ac:dyDescent="0.2">
      <c r="A39" s="35" t="s">
        <v>59</v>
      </c>
      <c r="B39" s="35">
        <v>3180</v>
      </c>
      <c r="C39" s="39" t="s">
        <v>60</v>
      </c>
      <c r="D39" s="40" t="s">
        <v>61</v>
      </c>
      <c r="E39" s="41">
        <v>30000</v>
      </c>
      <c r="F39" s="41">
        <v>30000</v>
      </c>
      <c r="G39" s="41">
        <v>0</v>
      </c>
      <c r="H39" s="41">
        <v>0</v>
      </c>
      <c r="I39" s="41">
        <v>0</v>
      </c>
      <c r="J39" s="41">
        <v>0</v>
      </c>
      <c r="K39" s="41">
        <v>0</v>
      </c>
      <c r="L39" s="41">
        <v>0</v>
      </c>
      <c r="M39" s="41">
        <v>0</v>
      </c>
      <c r="N39" s="41">
        <v>0</v>
      </c>
      <c r="O39" s="41">
        <v>0</v>
      </c>
      <c r="P39" s="41">
        <v>30000</v>
      </c>
    </row>
    <row r="40" spans="1:18" ht="48" customHeight="1" x14ac:dyDescent="0.2">
      <c r="A40" s="35" t="s">
        <v>62</v>
      </c>
      <c r="B40" s="35" t="s">
        <v>63</v>
      </c>
      <c r="C40" s="39" t="s">
        <v>32</v>
      </c>
      <c r="D40" s="40" t="s">
        <v>64</v>
      </c>
      <c r="E40" s="41">
        <v>70000</v>
      </c>
      <c r="F40" s="41">
        <v>70000</v>
      </c>
      <c r="G40" s="41">
        <v>0</v>
      </c>
      <c r="H40" s="41">
        <v>0</v>
      </c>
      <c r="I40" s="41">
        <v>0</v>
      </c>
      <c r="J40" s="41">
        <v>0</v>
      </c>
      <c r="K40" s="41">
        <v>0</v>
      </c>
      <c r="L40" s="41">
        <v>0</v>
      </c>
      <c r="M40" s="41">
        <v>0</v>
      </c>
      <c r="N40" s="41">
        <v>0</v>
      </c>
      <c r="O40" s="41">
        <v>0</v>
      </c>
      <c r="P40" s="41">
        <f t="shared" ref="P40" si="4">E40+J40</f>
        <v>70000</v>
      </c>
    </row>
    <row r="41" spans="1:18" ht="39.75" customHeight="1" x14ac:dyDescent="0.2">
      <c r="A41" s="35" t="s">
        <v>65</v>
      </c>
      <c r="B41" s="35" t="s">
        <v>66</v>
      </c>
      <c r="C41" s="39" t="s">
        <v>67</v>
      </c>
      <c r="D41" s="40" t="s">
        <v>68</v>
      </c>
      <c r="E41" s="41">
        <v>824500</v>
      </c>
      <c r="F41" s="41">
        <v>824500</v>
      </c>
      <c r="G41" s="41">
        <v>0</v>
      </c>
      <c r="H41" s="41">
        <v>0</v>
      </c>
      <c r="I41" s="41">
        <v>0</v>
      </c>
      <c r="J41" s="41">
        <v>370510</v>
      </c>
      <c r="K41" s="41">
        <v>370510</v>
      </c>
      <c r="L41" s="41">
        <v>0</v>
      </c>
      <c r="M41" s="41">
        <v>0</v>
      </c>
      <c r="N41" s="41">
        <v>0</v>
      </c>
      <c r="O41" s="41">
        <v>370510</v>
      </c>
      <c r="P41" s="41">
        <f>E41+J41</f>
        <v>1195010</v>
      </c>
    </row>
    <row r="42" spans="1:18" ht="17.25" customHeight="1" x14ac:dyDescent="0.2">
      <c r="A42" s="42" t="s">
        <v>4</v>
      </c>
      <c r="B42" s="34" t="s">
        <v>4</v>
      </c>
      <c r="C42" s="36" t="s">
        <v>4</v>
      </c>
      <c r="D42" s="37" t="s">
        <v>77</v>
      </c>
      <c r="E42" s="38">
        <f>E29+E14</f>
        <v>0</v>
      </c>
      <c r="F42" s="38">
        <f t="shared" ref="F42:O42" si="5">F29+F14</f>
        <v>0</v>
      </c>
      <c r="G42" s="38">
        <f t="shared" si="5"/>
        <v>0</v>
      </c>
      <c r="H42" s="38">
        <f t="shared" si="5"/>
        <v>0</v>
      </c>
      <c r="I42" s="38">
        <f t="shared" si="5"/>
        <v>0</v>
      </c>
      <c r="J42" s="38">
        <f t="shared" si="5"/>
        <v>0</v>
      </c>
      <c r="K42" s="38">
        <f t="shared" si="5"/>
        <v>0</v>
      </c>
      <c r="L42" s="38">
        <f t="shared" si="5"/>
        <v>0</v>
      </c>
      <c r="M42" s="38">
        <f t="shared" si="5"/>
        <v>0</v>
      </c>
      <c r="N42" s="38">
        <f t="shared" si="5"/>
        <v>0</v>
      </c>
      <c r="O42" s="38">
        <f t="shared" si="5"/>
        <v>0</v>
      </c>
      <c r="P42" s="38" t="s">
        <v>98</v>
      </c>
      <c r="Q42" s="18"/>
      <c r="R42" s="18"/>
    </row>
    <row r="43" spans="1:18" x14ac:dyDescent="0.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</row>
    <row r="44" spans="1:18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</row>
    <row r="45" spans="1:18" ht="18.75" x14ac:dyDescent="0.3">
      <c r="B45" s="43" t="s">
        <v>6</v>
      </c>
      <c r="C45" s="22"/>
      <c r="D45" s="22"/>
      <c r="E45" s="22"/>
      <c r="F45" s="22"/>
      <c r="G45" s="22"/>
      <c r="H45" s="22"/>
      <c r="I45" s="43" t="s">
        <v>7</v>
      </c>
      <c r="J45" s="22"/>
      <c r="Q45" s="18"/>
    </row>
    <row r="48" spans="1:18" x14ac:dyDescent="0.2">
      <c r="E48" s="18"/>
    </row>
    <row r="56" spans="4:4" x14ac:dyDescent="0.2">
      <c r="D56" t="s">
        <v>98</v>
      </c>
    </row>
  </sheetData>
  <mergeCells count="22">
    <mergeCell ref="O10:O12"/>
    <mergeCell ref="G11:G12"/>
    <mergeCell ref="H11:H12"/>
    <mergeCell ref="M11:M12"/>
    <mergeCell ref="N11:N12"/>
    <mergeCell ref="L10:L12"/>
    <mergeCell ref="A5:P5"/>
    <mergeCell ref="A6:P6"/>
    <mergeCell ref="A9:A12"/>
    <mergeCell ref="B9:B12"/>
    <mergeCell ref="C9:C12"/>
    <mergeCell ref="D9:D12"/>
    <mergeCell ref="E9:I9"/>
    <mergeCell ref="J9:O9"/>
    <mergeCell ref="P9:P12"/>
    <mergeCell ref="E10:E12"/>
    <mergeCell ref="F10:F12"/>
    <mergeCell ref="G10:H10"/>
    <mergeCell ref="I10:I12"/>
    <mergeCell ref="J10:J12"/>
    <mergeCell ref="K10:K12"/>
    <mergeCell ref="M10:N10"/>
  </mergeCells>
  <pageMargins left="0.25" right="0.25" top="0.75" bottom="0.75" header="0.3" footer="0.3"/>
  <pageSetup paperSize="9" scale="6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tabSelected="1" topLeftCell="E1" workbookViewId="0">
      <selection activeCell="H2" sqref="H2"/>
    </sheetView>
  </sheetViews>
  <sheetFormatPr defaultRowHeight="12.75" x14ac:dyDescent="0.2"/>
  <cols>
    <col min="1" max="1" width="23.140625" customWidth="1"/>
    <col min="2" max="2" width="16" customWidth="1"/>
    <col min="3" max="3" width="16.85546875" customWidth="1"/>
    <col min="4" max="4" width="57.5703125" customWidth="1"/>
    <col min="5" max="5" width="67" customWidth="1"/>
    <col min="6" max="6" width="15.5703125" customWidth="1"/>
    <col min="7" max="7" width="18.140625" customWidth="1"/>
    <col min="8" max="8" width="15.8554687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59.25" customHeight="1" x14ac:dyDescent="0.2">
      <c r="A1" s="19">
        <v>13545000000</v>
      </c>
      <c r="H1" s="50" t="s">
        <v>104</v>
      </c>
      <c r="I1" s="50"/>
      <c r="J1" s="50"/>
      <c r="K1" s="50"/>
    </row>
    <row r="2" spans="1:11" x14ac:dyDescent="0.2">
      <c r="A2" s="5" t="s">
        <v>5</v>
      </c>
    </row>
    <row r="3" spans="1:11" ht="54.75" customHeight="1" x14ac:dyDescent="0.3">
      <c r="A3" s="51" t="s">
        <v>92</v>
      </c>
      <c r="B3" s="52"/>
      <c r="C3" s="52"/>
      <c r="D3" s="52"/>
      <c r="E3" s="52"/>
      <c r="F3" s="52"/>
      <c r="G3" s="52"/>
      <c r="H3" s="52"/>
      <c r="I3" s="52"/>
      <c r="J3" s="52"/>
    </row>
    <row r="4" spans="1:11" ht="18.75" x14ac:dyDescent="0.3">
      <c r="A4" s="22"/>
      <c r="B4" s="22"/>
      <c r="C4" s="22"/>
      <c r="D4" s="22"/>
      <c r="E4" s="22"/>
      <c r="F4" s="22"/>
      <c r="G4" s="22"/>
      <c r="H4" s="22"/>
      <c r="I4" s="22"/>
      <c r="J4" s="22" t="s">
        <v>78</v>
      </c>
    </row>
    <row r="5" spans="1:11" ht="145.5" customHeight="1" x14ac:dyDescent="0.2">
      <c r="A5" s="44" t="s">
        <v>101</v>
      </c>
      <c r="B5" s="44" t="s">
        <v>79</v>
      </c>
      <c r="C5" s="44" t="s">
        <v>102</v>
      </c>
      <c r="D5" s="44" t="s">
        <v>80</v>
      </c>
      <c r="E5" s="45" t="s">
        <v>81</v>
      </c>
      <c r="F5" s="45" t="s">
        <v>82</v>
      </c>
      <c r="G5" s="45" t="s">
        <v>83</v>
      </c>
      <c r="H5" s="45" t="s">
        <v>84</v>
      </c>
      <c r="I5" s="45" t="s">
        <v>85</v>
      </c>
      <c r="J5" s="45" t="s">
        <v>86</v>
      </c>
    </row>
    <row r="6" spans="1:11" ht="59.25" customHeight="1" x14ac:dyDescent="0.2">
      <c r="A6" s="26" t="s">
        <v>21</v>
      </c>
      <c r="B6" s="27">
        <v>2</v>
      </c>
      <c r="C6" s="27"/>
      <c r="D6" s="28" t="s">
        <v>87</v>
      </c>
      <c r="E6" s="29"/>
      <c r="F6" s="30"/>
      <c r="G6" s="31">
        <f>SUM(G7:G10)</f>
        <v>0</v>
      </c>
      <c r="H6" s="31"/>
      <c r="I6" s="31">
        <f>SUM(I7:I10)</f>
        <v>0</v>
      </c>
      <c r="J6" s="6"/>
    </row>
    <row r="7" spans="1:11" ht="50.25" customHeight="1" x14ac:dyDescent="0.2">
      <c r="A7" s="53" t="s">
        <v>91</v>
      </c>
      <c r="B7" s="55">
        <v>7330</v>
      </c>
      <c r="C7" s="20" t="s">
        <v>69</v>
      </c>
      <c r="D7" s="21" t="s">
        <v>99</v>
      </c>
      <c r="E7" s="66" t="s">
        <v>100</v>
      </c>
      <c r="F7" s="66"/>
      <c r="G7" s="66">
        <v>900000</v>
      </c>
      <c r="H7" s="66"/>
      <c r="I7" s="66">
        <v>900000</v>
      </c>
      <c r="J7" s="66"/>
    </row>
    <row r="8" spans="1:11" ht="37.5" hidden="1" customHeight="1" x14ac:dyDescent="0.2">
      <c r="A8" s="54"/>
      <c r="B8" s="56"/>
      <c r="C8" s="32" t="s">
        <v>69</v>
      </c>
      <c r="D8" s="33" t="s">
        <v>93</v>
      </c>
      <c r="E8" s="67"/>
      <c r="F8" s="67"/>
      <c r="G8" s="67"/>
      <c r="H8" s="67"/>
      <c r="I8" s="67"/>
      <c r="J8" s="67"/>
    </row>
    <row r="9" spans="1:11" ht="51.75" customHeight="1" x14ac:dyDescent="0.2">
      <c r="A9" s="62" t="s">
        <v>71</v>
      </c>
      <c r="B9" s="60">
        <v>7461</v>
      </c>
      <c r="C9" s="55" t="s">
        <v>73</v>
      </c>
      <c r="D9" s="57" t="s">
        <v>88</v>
      </c>
      <c r="E9" s="64" t="s">
        <v>90</v>
      </c>
      <c r="F9" s="66"/>
      <c r="G9" s="66">
        <v>-900000</v>
      </c>
      <c r="H9" s="66"/>
      <c r="I9" s="66">
        <v>-900000</v>
      </c>
      <c r="J9" s="66"/>
    </row>
    <row r="10" spans="1:11" ht="24.75" customHeight="1" x14ac:dyDescent="0.2">
      <c r="A10" s="63"/>
      <c r="B10" s="61"/>
      <c r="C10" s="59"/>
      <c r="D10" s="58"/>
      <c r="E10" s="65"/>
      <c r="F10" s="67"/>
      <c r="G10" s="67"/>
      <c r="H10" s="67"/>
      <c r="I10" s="67"/>
      <c r="J10" s="67"/>
    </row>
    <row r="11" spans="1:11" ht="34.5" customHeight="1" x14ac:dyDescent="0.2">
      <c r="A11" s="7"/>
      <c r="B11" s="7"/>
      <c r="C11" s="8"/>
      <c r="D11" s="9" t="s">
        <v>89</v>
      </c>
      <c r="E11" s="10"/>
      <c r="F11" s="11"/>
      <c r="G11" s="12">
        <v>0</v>
      </c>
      <c r="H11" s="13"/>
      <c r="I11" s="12">
        <v>0</v>
      </c>
      <c r="J11" s="6"/>
    </row>
    <row r="12" spans="1:11" ht="18.75" x14ac:dyDescent="0.3">
      <c r="A12" s="23"/>
      <c r="B12" s="23"/>
      <c r="C12" s="23"/>
      <c r="D12" s="23"/>
      <c r="E12" s="24"/>
      <c r="F12" s="23"/>
      <c r="G12" s="23"/>
      <c r="H12" s="23"/>
      <c r="I12" s="23"/>
      <c r="J12" s="23"/>
    </row>
    <row r="13" spans="1:11" s="15" customFormat="1" ht="18.75" x14ac:dyDescent="0.3">
      <c r="A13" s="23"/>
      <c r="B13" s="23"/>
      <c r="C13" s="23" t="s">
        <v>6</v>
      </c>
      <c r="D13" s="25"/>
      <c r="E13" s="23"/>
      <c r="F13" s="23"/>
      <c r="G13" s="23"/>
      <c r="H13" s="25" t="s">
        <v>7</v>
      </c>
      <c r="I13" s="23"/>
      <c r="J13" s="23"/>
    </row>
    <row r="14" spans="1:11" ht="26.25" x14ac:dyDescent="0.4">
      <c r="A14" s="14"/>
      <c r="B14" s="14"/>
      <c r="C14" s="14"/>
      <c r="D14" s="14"/>
      <c r="E14" s="14"/>
      <c r="F14" s="14"/>
      <c r="G14" s="14"/>
      <c r="H14" s="14"/>
      <c r="I14" s="14"/>
      <c r="J14" s="14"/>
    </row>
  </sheetData>
  <mergeCells count="20">
    <mergeCell ref="G9:G10"/>
    <mergeCell ref="H9:H10"/>
    <mergeCell ref="I9:I10"/>
    <mergeCell ref="J9:J10"/>
    <mergeCell ref="H1:K1"/>
    <mergeCell ref="A3:J3"/>
    <mergeCell ref="A7:A8"/>
    <mergeCell ref="B7:B8"/>
    <mergeCell ref="D9:D10"/>
    <mergeCell ref="C9:C10"/>
    <mergeCell ref="B9:B10"/>
    <mergeCell ref="A9:A10"/>
    <mergeCell ref="E9:E10"/>
    <mergeCell ref="E7:E8"/>
    <mergeCell ref="F7:F8"/>
    <mergeCell ref="G7:G8"/>
    <mergeCell ref="H7:H8"/>
    <mergeCell ref="I7:I8"/>
    <mergeCell ref="J7:J8"/>
    <mergeCell ref="F9:F10"/>
  </mergeCells>
  <pageMargins left="0.25" right="0.25" top="0.75" bottom="0.75" header="0.3" footer="0.3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1</vt:lpstr>
      <vt:lpstr>Додаток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2021-01-20T15:52:35Z</cp:lastPrinted>
  <dcterms:created xsi:type="dcterms:W3CDTF">2020-12-20T12:13:52Z</dcterms:created>
  <dcterms:modified xsi:type="dcterms:W3CDTF">2021-02-09T13:15:04Z</dcterms:modified>
</cp:coreProperties>
</file>