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Аркуш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I41" i="1"/>
  <c r="I40" i="1"/>
  <c r="I39" i="1" s="1"/>
  <c r="G39" i="1"/>
  <c r="I37" i="1"/>
  <c r="I36" i="1"/>
  <c r="I35" i="1"/>
  <c r="I33" i="1" s="1"/>
  <c r="I27" i="1" s="1"/>
  <c r="I34" i="1"/>
  <c r="G33" i="1"/>
  <c r="G19" i="1"/>
  <c r="I31" i="1" l="1"/>
  <c r="I30" i="1"/>
  <c r="I29" i="1" s="1"/>
  <c r="I21" i="1"/>
  <c r="I19" i="1" s="1"/>
  <c r="I32" i="1"/>
</calcChain>
</file>

<file path=xl/sharedStrings.xml><?xml version="1.0" encoding="utf-8"?>
<sst xmlns="http://schemas.openxmlformats.org/spreadsheetml/2006/main" count="62" uniqueCount="59">
  <si>
    <t>Затверджено:</t>
  </si>
  <si>
    <t>РІЧНИЙ ПЛАН</t>
  </si>
  <si>
    <t xml:space="preserve">надання послуг з централізованого водопостачання та централізованого водовідведення </t>
  </si>
  <si>
    <t>на 2027 рік</t>
  </si>
  <si>
    <t>№</t>
  </si>
  <si>
    <t>Показники</t>
  </si>
  <si>
    <t>Значення, тис. куб. м</t>
  </si>
  <si>
    <t>з/п</t>
  </si>
  <si>
    <t>фактично</t>
  </si>
  <si>
    <t>передбачено чинним тарифом</t>
  </si>
  <si>
    <t>плановий період 2027 рік</t>
  </si>
  <si>
    <t>2021 рік</t>
  </si>
  <si>
    <t>2022 рік</t>
  </si>
  <si>
    <t>2023 рік</t>
  </si>
  <si>
    <t>попередній до базового 2024 рік</t>
  </si>
  <si>
    <t>базовий період 2025 рік</t>
  </si>
  <si>
    <t>А</t>
  </si>
  <si>
    <t>Б</t>
  </si>
  <si>
    <t>Обсяг I підйому води, усього, зокрема:</t>
  </si>
  <si>
    <t>1.1</t>
  </si>
  <si>
    <t>поверхневий водозабір</t>
  </si>
  <si>
    <t>1.2</t>
  </si>
  <si>
    <t>підземний водозабір</t>
  </si>
  <si>
    <t>1.3</t>
  </si>
  <si>
    <t>покупна вода</t>
  </si>
  <si>
    <t>1.4</t>
  </si>
  <si>
    <t>покупна вода в природному стані</t>
  </si>
  <si>
    <t>Витрати води технологічні до II підйому</t>
  </si>
  <si>
    <t>Втрати води технологічні до II підйому</t>
  </si>
  <si>
    <t>Обсяг реалізації води до II підйому</t>
  </si>
  <si>
    <t>Подано води в мережу (II підйом), усього</t>
  </si>
  <si>
    <t>5.1</t>
  </si>
  <si>
    <t>зокрема: покупна питна вода</t>
  </si>
  <si>
    <t>Витрати питної води після II підйому, усього, зокрема: на потреби:</t>
  </si>
  <si>
    <t>6.1</t>
  </si>
  <si>
    <t>водопровідного господарства</t>
  </si>
  <si>
    <t>6.2</t>
  </si>
  <si>
    <t>каналізаційного господарства</t>
  </si>
  <si>
    <t>Втрати та необліковані витрати питної води після II підйому</t>
  </si>
  <si>
    <t>Обсяг реалізації послуг централізованого водопостачання, зокрема:</t>
  </si>
  <si>
    <t>8.1</t>
  </si>
  <si>
    <t>населенню</t>
  </si>
  <si>
    <t>8.2</t>
  </si>
  <si>
    <t>бюджетним установам</t>
  </si>
  <si>
    <t>8.3</t>
  </si>
  <si>
    <t>іншим споживачам</t>
  </si>
  <si>
    <t>Обсяг пропуску стічних вод через очисні споруди, усього</t>
  </si>
  <si>
    <t>9.1</t>
  </si>
  <si>
    <t>зокрема: біологічна очистка стоків</t>
  </si>
  <si>
    <t>Обсяг реалізації послуг з централізованого водовідведення, усього, зокрема:</t>
  </si>
  <si>
    <t>10.1</t>
  </si>
  <si>
    <t>10.2</t>
  </si>
  <si>
    <t>10.3</t>
  </si>
  <si>
    <t>рішення виконавчого комітету</t>
  </si>
  <si>
    <t>Бродівської міської ради</t>
  </si>
  <si>
    <t>Львівської області</t>
  </si>
  <si>
    <t xml:space="preserve">Секретар виконавчого комітету </t>
  </si>
  <si>
    <t>Марія  СТЕПАНКІВ</t>
  </si>
  <si>
    <t>від 26 серпня 2026 року № 377/02-02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</si>
</sst>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workbookViewId="0">
      <selection activeCell="M6" sqref="M6"/>
    </sheetView>
  </sheetViews>
  <sheetFormatPr defaultRowHeight="15" x14ac:dyDescent="0.25"/>
  <cols>
    <col min="1" max="1" width="9.140625" customWidth="1"/>
    <col min="2" max="2" width="35.140625" customWidth="1"/>
    <col min="6" max="6" width="10.85546875" customWidth="1"/>
    <col min="8" max="9" width="11.5703125" customWidth="1"/>
  </cols>
  <sheetData>
    <row r="1" spans="1:9" ht="18.75" x14ac:dyDescent="0.3">
      <c r="E1" s="1" t="s">
        <v>0</v>
      </c>
    </row>
    <row r="3" spans="1:9" ht="18.75" customHeight="1" x14ac:dyDescent="0.3">
      <c r="C3" s="1"/>
      <c r="D3" t="s">
        <v>53</v>
      </c>
      <c r="E3" s="1"/>
      <c r="G3" s="1"/>
    </row>
    <row r="4" spans="1:9" ht="18.75" customHeight="1" x14ac:dyDescent="0.3">
      <c r="C4" s="1"/>
      <c r="D4" t="s">
        <v>54</v>
      </c>
      <c r="E4" s="1"/>
      <c r="G4" s="1"/>
    </row>
    <row r="5" spans="1:9" ht="18.75" customHeight="1" x14ac:dyDescent="0.3">
      <c r="C5" s="1"/>
      <c r="D5" t="s">
        <v>55</v>
      </c>
      <c r="E5" s="1"/>
      <c r="G5" s="1"/>
    </row>
    <row r="6" spans="1:9" ht="18.75" customHeight="1" x14ac:dyDescent="0.3">
      <c r="C6" s="1"/>
      <c r="D6" t="s">
        <v>58</v>
      </c>
      <c r="E6" s="1"/>
      <c r="G6" s="1"/>
    </row>
    <row r="11" spans="1:9" ht="18.75" x14ac:dyDescent="0.3">
      <c r="A11" s="28" t="s">
        <v>1</v>
      </c>
      <c r="B11" s="28"/>
      <c r="C11" s="28"/>
      <c r="D11" s="28"/>
      <c r="E11" s="28"/>
      <c r="F11" s="28"/>
      <c r="G11" s="28"/>
      <c r="H11" s="28"/>
      <c r="I11" s="28"/>
    </row>
    <row r="12" spans="1:9" ht="18.75" x14ac:dyDescent="0.25">
      <c r="A12" s="29" t="s">
        <v>2</v>
      </c>
      <c r="B12" s="29"/>
      <c r="C12" s="29"/>
      <c r="D12" s="29"/>
      <c r="E12" s="29"/>
      <c r="F12" s="29"/>
      <c r="G12" s="29"/>
      <c r="H12" s="29"/>
      <c r="I12" s="29"/>
    </row>
    <row r="13" spans="1:9" ht="18.75" x14ac:dyDescent="0.25">
      <c r="A13" s="29" t="s">
        <v>3</v>
      </c>
      <c r="B13" s="29"/>
      <c r="C13" s="29"/>
      <c r="D13" s="29"/>
      <c r="E13" s="29"/>
      <c r="F13" s="29"/>
      <c r="G13" s="29"/>
      <c r="H13" s="29"/>
      <c r="I13" s="29"/>
    </row>
    <row r="14" spans="1:9" ht="19.5" thickBot="1" x14ac:dyDescent="0.3">
      <c r="A14" s="2"/>
    </row>
    <row r="15" spans="1:9" x14ac:dyDescent="0.25">
      <c r="A15" s="3" t="s">
        <v>4</v>
      </c>
      <c r="B15" s="30" t="s">
        <v>5</v>
      </c>
      <c r="C15" s="30" t="s">
        <v>6</v>
      </c>
      <c r="D15" s="30"/>
      <c r="E15" s="30"/>
      <c r="F15" s="30"/>
      <c r="G15" s="30"/>
      <c r="H15" s="30"/>
      <c r="I15" s="32"/>
    </row>
    <row r="16" spans="1:9" x14ac:dyDescent="0.25">
      <c r="A16" s="33" t="s">
        <v>7</v>
      </c>
      <c r="B16" s="31"/>
      <c r="C16" s="31" t="s">
        <v>8</v>
      </c>
      <c r="D16" s="31"/>
      <c r="E16" s="31"/>
      <c r="F16" s="31"/>
      <c r="G16" s="31"/>
      <c r="H16" s="31" t="s">
        <v>9</v>
      </c>
      <c r="I16" s="35" t="s">
        <v>10</v>
      </c>
    </row>
    <row r="17" spans="1:9" ht="38.25" x14ac:dyDescent="0.25">
      <c r="A17" s="34"/>
      <c r="B17" s="31"/>
      <c r="C17" s="4" t="s">
        <v>11</v>
      </c>
      <c r="D17" s="4" t="s">
        <v>12</v>
      </c>
      <c r="E17" s="4" t="s">
        <v>13</v>
      </c>
      <c r="F17" s="4" t="s">
        <v>14</v>
      </c>
      <c r="G17" s="4" t="s">
        <v>15</v>
      </c>
      <c r="H17" s="31"/>
      <c r="I17" s="35"/>
    </row>
    <row r="18" spans="1:9" x14ac:dyDescent="0.25">
      <c r="A18" s="5" t="s">
        <v>16</v>
      </c>
      <c r="B18" s="4" t="s">
        <v>17</v>
      </c>
      <c r="C18" s="4">
        <v>1</v>
      </c>
      <c r="D18" s="4">
        <v>2</v>
      </c>
      <c r="E18" s="4">
        <v>3</v>
      </c>
      <c r="F18" s="4">
        <v>4</v>
      </c>
      <c r="G18" s="4">
        <v>5</v>
      </c>
      <c r="H18" s="4">
        <v>6</v>
      </c>
      <c r="I18" s="6">
        <v>7</v>
      </c>
    </row>
    <row r="19" spans="1:9" x14ac:dyDescent="0.25">
      <c r="A19" s="7">
        <v>1</v>
      </c>
      <c r="B19" s="8" t="s">
        <v>18</v>
      </c>
      <c r="C19" s="9">
        <v>709.3</v>
      </c>
      <c r="D19" s="9">
        <v>745.44</v>
      </c>
      <c r="E19" s="9">
        <v>712.26</v>
      </c>
      <c r="F19" s="9">
        <v>708.74800000000005</v>
      </c>
      <c r="G19" s="10">
        <f>G21</f>
        <v>679.59400000000005</v>
      </c>
      <c r="H19" s="11">
        <v>772.53667155241953</v>
      </c>
      <c r="I19" s="12">
        <f>I21</f>
        <v>752.13183579325312</v>
      </c>
    </row>
    <row r="20" spans="1:9" x14ac:dyDescent="0.25">
      <c r="A20" s="5" t="s">
        <v>19</v>
      </c>
      <c r="B20" s="13" t="s">
        <v>20</v>
      </c>
      <c r="C20" s="14">
        <v>0</v>
      </c>
      <c r="D20" s="14">
        <v>0</v>
      </c>
      <c r="E20" s="14">
        <v>0</v>
      </c>
      <c r="F20" s="14">
        <v>0</v>
      </c>
      <c r="G20" s="15">
        <v>0</v>
      </c>
      <c r="H20" s="16">
        <v>0</v>
      </c>
      <c r="I20" s="16">
        <v>0</v>
      </c>
    </row>
    <row r="21" spans="1:9" x14ac:dyDescent="0.25">
      <c r="A21" s="5" t="s">
        <v>21</v>
      </c>
      <c r="B21" s="13" t="s">
        <v>22</v>
      </c>
      <c r="C21" s="14">
        <v>709.3</v>
      </c>
      <c r="D21" s="14">
        <v>745.44</v>
      </c>
      <c r="E21" s="14">
        <v>712.26</v>
      </c>
      <c r="F21" s="14">
        <v>708.74800000000005</v>
      </c>
      <c r="G21" s="15">
        <v>679.59400000000005</v>
      </c>
      <c r="H21" s="16">
        <v>772.53667155241953</v>
      </c>
      <c r="I21" s="17">
        <f>I27</f>
        <v>752.13183579325312</v>
      </c>
    </row>
    <row r="22" spans="1:9" x14ac:dyDescent="0.25">
      <c r="A22" s="5" t="s">
        <v>23</v>
      </c>
      <c r="B22" s="13" t="s">
        <v>24</v>
      </c>
      <c r="C22" s="14">
        <v>0</v>
      </c>
      <c r="D22" s="14">
        <v>0</v>
      </c>
      <c r="E22" s="14">
        <v>0</v>
      </c>
      <c r="F22" s="14">
        <v>0</v>
      </c>
      <c r="G22" s="15">
        <v>0</v>
      </c>
      <c r="H22" s="16">
        <v>0</v>
      </c>
      <c r="I22" s="16">
        <v>0</v>
      </c>
    </row>
    <row r="23" spans="1:9" x14ac:dyDescent="0.25">
      <c r="A23" s="5" t="s">
        <v>25</v>
      </c>
      <c r="B23" s="13" t="s">
        <v>26</v>
      </c>
      <c r="C23" s="14">
        <v>0</v>
      </c>
      <c r="D23" s="14">
        <v>0</v>
      </c>
      <c r="E23" s="14">
        <v>0</v>
      </c>
      <c r="F23" s="14">
        <v>0</v>
      </c>
      <c r="G23" s="15">
        <v>0</v>
      </c>
      <c r="H23" s="16">
        <v>0</v>
      </c>
      <c r="I23" s="16">
        <v>0</v>
      </c>
    </row>
    <row r="24" spans="1:9" x14ac:dyDescent="0.25">
      <c r="A24" s="5">
        <v>2</v>
      </c>
      <c r="B24" s="13" t="s">
        <v>27</v>
      </c>
      <c r="C24" s="14">
        <v>0</v>
      </c>
      <c r="D24" s="14">
        <v>0</v>
      </c>
      <c r="E24" s="14">
        <v>0</v>
      </c>
      <c r="F24" s="14">
        <v>0</v>
      </c>
      <c r="G24" s="15">
        <v>0</v>
      </c>
      <c r="H24" s="16">
        <v>0</v>
      </c>
      <c r="I24" s="16">
        <v>0</v>
      </c>
    </row>
    <row r="25" spans="1:9" x14ac:dyDescent="0.25">
      <c r="A25" s="5">
        <v>3</v>
      </c>
      <c r="B25" s="13" t="s">
        <v>28</v>
      </c>
      <c r="C25" s="14">
        <v>0</v>
      </c>
      <c r="D25" s="14">
        <v>0</v>
      </c>
      <c r="E25" s="14">
        <v>0</v>
      </c>
      <c r="F25" s="14">
        <v>0</v>
      </c>
      <c r="G25" s="15">
        <v>0</v>
      </c>
      <c r="H25" s="16">
        <v>0</v>
      </c>
      <c r="I25" s="16">
        <v>0</v>
      </c>
    </row>
    <row r="26" spans="1:9" x14ac:dyDescent="0.25">
      <c r="A26" s="5">
        <v>4</v>
      </c>
      <c r="B26" s="13" t="s">
        <v>29</v>
      </c>
      <c r="C26" s="14">
        <v>0</v>
      </c>
      <c r="D26" s="14">
        <v>0</v>
      </c>
      <c r="E26" s="14">
        <v>0</v>
      </c>
      <c r="F26" s="14">
        <v>0</v>
      </c>
      <c r="G26" s="15">
        <v>0</v>
      </c>
      <c r="H26" s="16">
        <v>0</v>
      </c>
      <c r="I26" s="16">
        <v>0</v>
      </c>
    </row>
    <row r="27" spans="1:9" x14ac:dyDescent="0.25">
      <c r="A27" s="7">
        <v>5</v>
      </c>
      <c r="B27" s="8" t="s">
        <v>30</v>
      </c>
      <c r="C27" s="9">
        <v>709.3</v>
      </c>
      <c r="D27" s="9">
        <v>745.44</v>
      </c>
      <c r="E27" s="9">
        <v>712.26</v>
      </c>
      <c r="F27" s="9">
        <v>712.26</v>
      </c>
      <c r="G27" s="18">
        <v>679.59400000000005</v>
      </c>
      <c r="H27" s="11">
        <v>772.53667155241953</v>
      </c>
      <c r="I27" s="12">
        <f>I33/0.704088</f>
        <v>752.13183579325312</v>
      </c>
    </row>
    <row r="28" spans="1:9" x14ac:dyDescent="0.25">
      <c r="A28" s="5" t="s">
        <v>31</v>
      </c>
      <c r="B28" s="13" t="s">
        <v>32</v>
      </c>
      <c r="C28" s="14">
        <v>0</v>
      </c>
      <c r="D28" s="14">
        <v>0</v>
      </c>
      <c r="E28" s="14">
        <v>0</v>
      </c>
      <c r="F28" s="14">
        <v>0</v>
      </c>
      <c r="G28" s="15">
        <v>0</v>
      </c>
      <c r="H28" s="16">
        <v>0</v>
      </c>
      <c r="I28" s="19">
        <v>0</v>
      </c>
    </row>
    <row r="29" spans="1:9" ht="25.5" x14ac:dyDescent="0.25">
      <c r="A29" s="5">
        <v>6</v>
      </c>
      <c r="B29" s="13" t="s">
        <v>33</v>
      </c>
      <c r="C29" s="14">
        <v>8.6999999999999993</v>
      </c>
      <c r="D29" s="14">
        <v>9.1999999999999993</v>
      </c>
      <c r="E29" s="14">
        <v>11.3</v>
      </c>
      <c r="F29" s="14">
        <v>11.269</v>
      </c>
      <c r="G29" s="15">
        <v>10.805</v>
      </c>
      <c r="H29" s="16">
        <v>12.315779617888673</v>
      </c>
      <c r="I29" s="20">
        <f>I30+I31</f>
        <v>11.990485726216042</v>
      </c>
    </row>
    <row r="30" spans="1:9" x14ac:dyDescent="0.25">
      <c r="A30" s="5" t="s">
        <v>34</v>
      </c>
      <c r="B30" s="13" t="s">
        <v>35</v>
      </c>
      <c r="C30" s="14">
        <v>8</v>
      </c>
      <c r="D30" s="14">
        <v>8.4</v>
      </c>
      <c r="E30" s="14">
        <v>6.5650000000000004</v>
      </c>
      <c r="F30" s="14">
        <v>6.4059999999999997</v>
      </c>
      <c r="G30" s="15">
        <v>6.32</v>
      </c>
      <c r="H30" s="16">
        <v>7.1675952386633481</v>
      </c>
      <c r="I30" s="19">
        <f>I27*0.009278</f>
        <v>6.9782791724898026</v>
      </c>
    </row>
    <row r="31" spans="1:9" x14ac:dyDescent="0.25">
      <c r="A31" s="5" t="s">
        <v>36</v>
      </c>
      <c r="B31" s="13" t="s">
        <v>37</v>
      </c>
      <c r="C31" s="14">
        <v>0.7</v>
      </c>
      <c r="D31" s="14">
        <v>0.8</v>
      </c>
      <c r="E31" s="14">
        <v>4.7350000000000003</v>
      </c>
      <c r="F31" s="14">
        <v>4.8630000000000004</v>
      </c>
      <c r="G31" s="15">
        <v>4.4850000000000003</v>
      </c>
      <c r="H31" s="16">
        <v>5.1481843792253237</v>
      </c>
      <c r="I31" s="19">
        <f>I27*0.006664</f>
        <v>5.012206553726239</v>
      </c>
    </row>
    <row r="32" spans="1:9" ht="25.5" x14ac:dyDescent="0.25">
      <c r="A32" s="5">
        <v>7</v>
      </c>
      <c r="B32" s="13" t="s">
        <v>38</v>
      </c>
      <c r="C32" s="14">
        <v>130.19999999999999</v>
      </c>
      <c r="D32" s="14">
        <v>194.8</v>
      </c>
      <c r="E32" s="14">
        <v>177.511</v>
      </c>
      <c r="F32" s="14">
        <v>186.41300000000001</v>
      </c>
      <c r="G32" s="15">
        <v>167.023</v>
      </c>
      <c r="H32" s="16">
        <v>216.28709193453091</v>
      </c>
      <c r="I32" s="19">
        <f>I27*0.27997</f>
        <v>210.57435006703707</v>
      </c>
    </row>
    <row r="33" spans="1:9" ht="38.25" x14ac:dyDescent="0.25">
      <c r="A33" s="7">
        <v>8</v>
      </c>
      <c r="B33" s="8" t="s">
        <v>39</v>
      </c>
      <c r="C33" s="9">
        <v>570.14</v>
      </c>
      <c r="D33" s="9">
        <v>541.46</v>
      </c>
      <c r="E33" s="9">
        <v>523.42499999999995</v>
      </c>
      <c r="F33" s="9">
        <v>511.065</v>
      </c>
      <c r="G33" s="10">
        <f>G34+G35+G36</f>
        <v>501.76599999999996</v>
      </c>
      <c r="H33" s="11">
        <v>543.93380000000002</v>
      </c>
      <c r="I33" s="12">
        <f>I34+I35+I36</f>
        <v>529.56700000000001</v>
      </c>
    </row>
    <row r="34" spans="1:9" x14ac:dyDescent="0.25">
      <c r="A34" s="5" t="s">
        <v>40</v>
      </c>
      <c r="B34" s="13" t="s">
        <v>41</v>
      </c>
      <c r="C34" s="14">
        <v>470.69</v>
      </c>
      <c r="D34" s="14">
        <v>448.7</v>
      </c>
      <c r="E34" s="14">
        <v>443.80399999999997</v>
      </c>
      <c r="F34" s="14">
        <v>428.40699999999998</v>
      </c>
      <c r="G34" s="15">
        <v>415.26299999999998</v>
      </c>
      <c r="H34" s="16">
        <v>454.34019999999998</v>
      </c>
      <c r="I34" s="17">
        <f>(C34+D34+E34+F34+G34)/5</f>
        <v>441.37279999999998</v>
      </c>
    </row>
    <row r="35" spans="1:9" x14ac:dyDescent="0.25">
      <c r="A35" s="5" t="s">
        <v>42</v>
      </c>
      <c r="B35" s="13" t="s">
        <v>43</v>
      </c>
      <c r="C35" s="14">
        <v>51.58</v>
      </c>
      <c r="D35" s="14">
        <v>43.73</v>
      </c>
      <c r="E35" s="14">
        <v>32.9</v>
      </c>
      <c r="F35" s="14">
        <v>34.207999999999998</v>
      </c>
      <c r="G35" s="15">
        <v>33.831000000000003</v>
      </c>
      <c r="H35" s="16">
        <v>41.703600000000002</v>
      </c>
      <c r="I35" s="17">
        <f>(C35+D35+E35+F35+G35)/5</f>
        <v>39.249800000000008</v>
      </c>
    </row>
    <row r="36" spans="1:9" ht="15.75" thickBot="1" x14ac:dyDescent="0.3">
      <c r="A36" s="5" t="s">
        <v>44</v>
      </c>
      <c r="B36" s="13" t="s">
        <v>45</v>
      </c>
      <c r="C36" s="14">
        <v>47.87</v>
      </c>
      <c r="D36" s="14">
        <v>49.03</v>
      </c>
      <c r="E36" s="14">
        <v>46.7</v>
      </c>
      <c r="F36" s="21">
        <v>48.45</v>
      </c>
      <c r="G36" s="15">
        <v>52.671999999999997</v>
      </c>
      <c r="H36" s="16">
        <v>47.89</v>
      </c>
      <c r="I36" s="17">
        <f>(C36+D36+E36+F36+G36)/5</f>
        <v>48.944400000000002</v>
      </c>
    </row>
    <row r="37" spans="1:9" ht="25.5" x14ac:dyDescent="0.25">
      <c r="A37" s="7">
        <v>9</v>
      </c>
      <c r="B37" s="8" t="s">
        <v>46</v>
      </c>
      <c r="C37" s="9">
        <v>903.5</v>
      </c>
      <c r="D37" s="9">
        <v>792.07</v>
      </c>
      <c r="E37" s="9">
        <v>776.42600000000004</v>
      </c>
      <c r="F37" s="9">
        <v>738.75300000000004</v>
      </c>
      <c r="G37" s="18">
        <v>720.63</v>
      </c>
      <c r="H37" s="11">
        <v>803.24980000000005</v>
      </c>
      <c r="I37" s="12">
        <f>(C37+D37+E37+F37+G37)/5</f>
        <v>786.27580000000012</v>
      </c>
    </row>
    <row r="38" spans="1:9" x14ac:dyDescent="0.25">
      <c r="A38" s="5" t="s">
        <v>47</v>
      </c>
      <c r="B38" s="13" t="s">
        <v>48</v>
      </c>
      <c r="C38" s="14">
        <v>0</v>
      </c>
      <c r="D38" s="14">
        <v>0</v>
      </c>
      <c r="E38" s="14">
        <v>0</v>
      </c>
      <c r="F38" s="14">
        <v>0</v>
      </c>
      <c r="G38" s="15">
        <v>0</v>
      </c>
      <c r="H38" s="16">
        <v>0</v>
      </c>
      <c r="I38" s="16">
        <v>0</v>
      </c>
    </row>
    <row r="39" spans="1:9" ht="36" x14ac:dyDescent="0.25">
      <c r="A39" s="5">
        <v>10</v>
      </c>
      <c r="B39" s="22" t="s">
        <v>49</v>
      </c>
      <c r="C39" s="9">
        <v>500.32000000000005</v>
      </c>
      <c r="D39" s="9">
        <v>464.83</v>
      </c>
      <c r="E39" s="9">
        <v>448.42500000000001</v>
      </c>
      <c r="F39" s="9">
        <v>441.053</v>
      </c>
      <c r="G39" s="10">
        <f>G40+G41+G42</f>
        <v>459.73099999999999</v>
      </c>
      <c r="H39" s="11">
        <v>470.50560000000007</v>
      </c>
      <c r="I39" s="12">
        <f>I40+I41+I42</f>
        <v>462.87180000000001</v>
      </c>
    </row>
    <row r="40" spans="1:9" x14ac:dyDescent="0.25">
      <c r="A40" s="5" t="s">
        <v>50</v>
      </c>
      <c r="B40" s="13" t="s">
        <v>41</v>
      </c>
      <c r="C40" s="14">
        <v>364.85</v>
      </c>
      <c r="D40" s="14">
        <v>340.18</v>
      </c>
      <c r="E40" s="14">
        <v>342.71899999999999</v>
      </c>
      <c r="F40" s="14">
        <v>334.46100000000001</v>
      </c>
      <c r="G40" s="15">
        <v>324.64100000000002</v>
      </c>
      <c r="H40" s="16">
        <v>350.76200000000006</v>
      </c>
      <c r="I40" s="17">
        <f>(C40+D40+E40+F40+G40)/5</f>
        <v>341.37020000000001</v>
      </c>
    </row>
    <row r="41" spans="1:9" x14ac:dyDescent="0.25">
      <c r="A41" s="5" t="s">
        <v>51</v>
      </c>
      <c r="B41" s="13" t="s">
        <v>43</v>
      </c>
      <c r="C41" s="14">
        <v>57.92</v>
      </c>
      <c r="D41" s="14">
        <v>56.36</v>
      </c>
      <c r="E41" s="14">
        <v>38.67</v>
      </c>
      <c r="F41" s="14">
        <v>38.64</v>
      </c>
      <c r="G41" s="15">
        <v>35.918999999999997</v>
      </c>
      <c r="H41" s="16">
        <v>49.317999999999998</v>
      </c>
      <c r="I41" s="17">
        <f>(C41+D41+E41+F41+G41)/5</f>
        <v>45.501799999999989</v>
      </c>
    </row>
    <row r="42" spans="1:9" ht="15.75" thickBot="1" x14ac:dyDescent="0.3">
      <c r="A42" s="23" t="s">
        <v>52</v>
      </c>
      <c r="B42" s="24" t="s">
        <v>45</v>
      </c>
      <c r="C42" s="21">
        <v>77.55</v>
      </c>
      <c r="D42" s="21">
        <v>68.290000000000006</v>
      </c>
      <c r="E42" s="21">
        <v>67.036000000000001</v>
      </c>
      <c r="F42" s="21">
        <v>67.951999999999998</v>
      </c>
      <c r="G42" s="25">
        <v>99.171000000000006</v>
      </c>
      <c r="H42" s="26">
        <v>70.425600000000003</v>
      </c>
      <c r="I42" s="27">
        <f>(C42+D42+E42+F42+G42)/5</f>
        <v>75.999799999999993</v>
      </c>
    </row>
    <row r="44" spans="1:9" ht="15.75" customHeight="1" x14ac:dyDescent="0.25">
      <c r="B44" s="36" t="s">
        <v>56</v>
      </c>
      <c r="E44" t="s">
        <v>57</v>
      </c>
    </row>
  </sheetData>
  <mergeCells count="9">
    <mergeCell ref="A11:I11"/>
    <mergeCell ref="A12:I12"/>
    <mergeCell ref="A13:I13"/>
    <mergeCell ref="B15:B17"/>
    <mergeCell ref="C15:I15"/>
    <mergeCell ref="A16:A17"/>
    <mergeCell ref="C16:G16"/>
    <mergeCell ref="H16:H17"/>
    <mergeCell ref="I16:I17"/>
  </mergeCells>
  <pageMargins left="0.7" right="0.7" top="0.75" bottom="0.75" header="0.3" footer="0.3"/>
  <pageSetup paperSize="9" scale="7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Орест Ониськів</dc:creator>
  <cp:lastModifiedBy>user</cp:lastModifiedBy>
  <cp:lastPrinted>2026-08-28T11:58:33Z</cp:lastPrinted>
  <dcterms:created xsi:type="dcterms:W3CDTF">2015-06-05T18:19:34Z</dcterms:created>
  <dcterms:modified xsi:type="dcterms:W3CDTF">2026-08-28T12:01:00Z</dcterms:modified>
</cp:coreProperties>
</file>